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10440" activeTab="16"/>
  </bookViews>
  <sheets>
    <sheet name="HRÁČI" sheetId="1" r:id="rId1"/>
    <sheet name="I" sheetId="2" r:id="rId2"/>
    <sheet name="II" sheetId="3" r:id="rId3"/>
    <sheet name="III" sheetId="4" r:id="rId4"/>
    <sheet name="IV" sheetId="5" r:id="rId5"/>
    <sheet name="V" sheetId="6" r:id="rId6"/>
    <sheet name="VI" sheetId="7" r:id="rId7"/>
    <sheet name="VII" sheetId="8" r:id="rId8"/>
    <sheet name="VIII" sheetId="9" r:id="rId9"/>
    <sheet name="IX" sheetId="10" r:id="rId10"/>
    <sheet name="X" sheetId="11" r:id="rId11"/>
    <sheet name="XI" sheetId="12" r:id="rId12"/>
    <sheet name="XII" sheetId="13" r:id="rId13"/>
    <sheet name="ZB" sheetId="14" r:id="rId14"/>
    <sheet name="PB" sheetId="15" r:id="rId15"/>
    <sheet name="SB" sheetId="16" r:id="rId16"/>
    <sheet name="BLL 2006" sheetId="17" r:id="rId17"/>
  </sheets>
  <definedNames>
    <definedName name="_xlnm.Print_Area" localSheetId="16">'BLL 2006'!$A$1:$Q$30</definedName>
    <definedName name="_xlnm.Print_Area" localSheetId="2">'II'!$A$1:$U$41</definedName>
    <definedName name="_xlnm.Print_Area" localSheetId="3">'III'!$A$1:$U$41</definedName>
    <definedName name="_xlnm.Print_Area" localSheetId="4">'IV'!$A$1:$U$41</definedName>
    <definedName name="_xlnm.Print_Area" localSheetId="9">'IX'!$A$1:$U$41</definedName>
    <definedName name="_xlnm.Print_Area" localSheetId="5">'V'!$A$1:$U$41</definedName>
    <definedName name="_xlnm.Print_Area" localSheetId="6">'VI'!$A$1:$U$41</definedName>
    <definedName name="_xlnm.Print_Area" localSheetId="7">'VII'!$A$1:$U$41</definedName>
    <definedName name="_xlnm.Print_Area" localSheetId="8">'VIII'!$A$1:$U$41</definedName>
    <definedName name="_xlnm.Print_Area" localSheetId="10">'X'!$A$1:$U$41</definedName>
    <definedName name="_xlnm.Print_Area" localSheetId="11">'XI'!$A$1:$U$41</definedName>
    <definedName name="_xlnm.Print_Area" localSheetId="12">'XII'!$A$1:$U$41</definedName>
  </definedNames>
  <calcPr fullCalcOnLoad="1"/>
</workbook>
</file>

<file path=xl/sharedStrings.xml><?xml version="1.0" encoding="utf-8"?>
<sst xmlns="http://schemas.openxmlformats.org/spreadsheetml/2006/main" count="765" uniqueCount="239">
  <si>
    <t>SPOLU</t>
  </si>
  <si>
    <t>BODY</t>
  </si>
  <si>
    <t>PORADIE</t>
  </si>
  <si>
    <t>Č.H.</t>
  </si>
  <si>
    <t>MENO HRÁČA</t>
  </si>
  <si>
    <t>ZB1</t>
  </si>
  <si>
    <t>PB1</t>
  </si>
  <si>
    <t>SB1</t>
  </si>
  <si>
    <t>BP1</t>
  </si>
  <si>
    <t>ZB2</t>
  </si>
  <si>
    <t>PB2</t>
  </si>
  <si>
    <t>SB2</t>
  </si>
  <si>
    <t>BP2</t>
  </si>
  <si>
    <t>ZBs</t>
  </si>
  <si>
    <t>PBs</t>
  </si>
  <si>
    <t>SBs</t>
  </si>
  <si>
    <t>BPs</t>
  </si>
  <si>
    <t>PB1x2,5</t>
  </si>
  <si>
    <t>PB2x2,5</t>
  </si>
  <si>
    <t>Michal</t>
  </si>
  <si>
    <t xml:space="preserve">Andraščíková  </t>
  </si>
  <si>
    <t>Andraščík</t>
  </si>
  <si>
    <t xml:space="preserve">Bisák </t>
  </si>
  <si>
    <t>Viliam</t>
  </si>
  <si>
    <t>Martin</t>
  </si>
  <si>
    <t>Roman</t>
  </si>
  <si>
    <t>Juraj</t>
  </si>
  <si>
    <t>Lucia</t>
  </si>
  <si>
    <t>Jozef</t>
  </si>
  <si>
    <t>Ivan</t>
  </si>
  <si>
    <t>Štefan</t>
  </si>
  <si>
    <t>Fedor</t>
  </si>
  <si>
    <t>Beáta</t>
  </si>
  <si>
    <t>Dobiaš</t>
  </si>
  <si>
    <t xml:space="preserve">Hegyi </t>
  </si>
  <si>
    <t xml:space="preserve">Kazimír </t>
  </si>
  <si>
    <t>Kolandra</t>
  </si>
  <si>
    <t xml:space="preserve">Kováč  </t>
  </si>
  <si>
    <t xml:space="preserve">Leskovský  </t>
  </si>
  <si>
    <t>Pecov</t>
  </si>
  <si>
    <t xml:space="preserve">Stadtrucker </t>
  </si>
  <si>
    <t xml:space="preserve">Vavrík  </t>
  </si>
  <si>
    <t>BMK</t>
  </si>
  <si>
    <t>BLL</t>
  </si>
  <si>
    <t>Katarína</t>
  </si>
  <si>
    <t>BRATISLAVSKÁ LICITOVANÁ LIGA 2006</t>
  </si>
  <si>
    <t>1. KOLO JANUÁR</t>
  </si>
  <si>
    <t>2. KOLO JANUÁR</t>
  </si>
  <si>
    <t>3. KOLO FEBRUÁR</t>
  </si>
  <si>
    <t>4. KOLO FEBRUÁR</t>
  </si>
  <si>
    <t>I. SPOLU</t>
  </si>
  <si>
    <t>5. KOLO MAREC</t>
  </si>
  <si>
    <t>6. KOLO MAREC</t>
  </si>
  <si>
    <t>7. KOLO APRÍL</t>
  </si>
  <si>
    <t>8. KOLO APRÍL</t>
  </si>
  <si>
    <t>24. KOLO DECEMBER</t>
  </si>
  <si>
    <t>XII. SPOLU</t>
  </si>
  <si>
    <t>23. KOLO DECEMBER</t>
  </si>
  <si>
    <t>10. KOLO MÁJ</t>
  </si>
  <si>
    <t>9. KOLO MÁJ</t>
  </si>
  <si>
    <t>11. KOLO JÚN</t>
  </si>
  <si>
    <t>12. KOLO JÚN</t>
  </si>
  <si>
    <t>13. KOLO JÚL</t>
  </si>
  <si>
    <t>14. KOLO JÚL</t>
  </si>
  <si>
    <t>VII. SPOLU</t>
  </si>
  <si>
    <t>15. KOLO AUGUST</t>
  </si>
  <si>
    <t>VIII. SPOLU</t>
  </si>
  <si>
    <t>16. KOLO AUGUST</t>
  </si>
  <si>
    <t>IX. SPOLU</t>
  </si>
  <si>
    <t>17. KOLO SEPTEMBER</t>
  </si>
  <si>
    <t>18. KOLO SEPTEMBER</t>
  </si>
  <si>
    <t>19. KOLO OKTÓBER</t>
  </si>
  <si>
    <t>20. KOLO OKTÓBER</t>
  </si>
  <si>
    <t>X. SPOLU</t>
  </si>
  <si>
    <t>21. KOLO NOVEMBER</t>
  </si>
  <si>
    <t>22. KOLO NOVEMBER</t>
  </si>
  <si>
    <t>XI. SPOLU</t>
  </si>
  <si>
    <t>SB</t>
  </si>
  <si>
    <t>PB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</si>
  <si>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</si>
  <si>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</si>
  <si>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</si>
  <si>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</si>
  <si>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</si>
  <si>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</si>
  <si>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</si>
  <si>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</si>
  <si>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</si>
  <si>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</si>
  <si>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</si>
  <si>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</t>
  </si>
  <si>
    <t>POR.</t>
  </si>
  <si>
    <t>Súťažné body</t>
  </si>
  <si>
    <t>súčet ZB + PB</t>
  </si>
  <si>
    <t>Aktivita</t>
  </si>
  <si>
    <t>prémiové body</t>
  </si>
  <si>
    <t>ZB</t>
  </si>
  <si>
    <t>Produktivita</t>
  </si>
  <si>
    <t>peniaze</t>
  </si>
  <si>
    <t>BONUS</t>
  </si>
  <si>
    <t>LOS :</t>
  </si>
  <si>
    <t>Najviac bodované hry</t>
  </si>
  <si>
    <t>Popis</t>
  </si>
  <si>
    <t>1. stôl</t>
  </si>
  <si>
    <t>2. stôl</t>
  </si>
  <si>
    <t>3. stôl</t>
  </si>
  <si>
    <t>4. stôl</t>
  </si>
  <si>
    <t>ČÍSLO HRÁČA</t>
  </si>
  <si>
    <t>IT NICK</t>
  </si>
  <si>
    <t>KatkaAnd</t>
  </si>
  <si>
    <t>mxd</t>
  </si>
  <si>
    <t>lilo</t>
  </si>
  <si>
    <t>LeRo</t>
  </si>
  <si>
    <t>Fredy 16</t>
  </si>
  <si>
    <t>Diablica</t>
  </si>
  <si>
    <t>Iv4n Jr.</t>
  </si>
  <si>
    <t>Iv4n Sr.</t>
  </si>
  <si>
    <t>sportak</t>
  </si>
  <si>
    <t>Shad</t>
  </si>
  <si>
    <t>POR. Č.</t>
  </si>
  <si>
    <t>PRIEZVISKO</t>
  </si>
  <si>
    <t>MENO</t>
  </si>
  <si>
    <t>Rotter</t>
  </si>
  <si>
    <t>Vlčko</t>
  </si>
  <si>
    <t>Miroslav</t>
  </si>
  <si>
    <t>matid</t>
  </si>
  <si>
    <t>wlke</t>
  </si>
  <si>
    <t>VKRP</t>
  </si>
  <si>
    <t xml:space="preserve">poradie </t>
  </si>
  <si>
    <t>bonus</t>
  </si>
  <si>
    <t>Korčák, Bisák, Kazimír, Jaššová</t>
  </si>
  <si>
    <t>Leskovský, Andraščík, Stadtrucker, Vavrík R.</t>
  </si>
  <si>
    <t>Dobiaš : 100 červených na 3 tromfy bez oboch ostrých bez výnosu.</t>
  </si>
  <si>
    <t>Dobiaš, Vlčko, Trgiňová, Vavrík Ivan</t>
  </si>
  <si>
    <t>Andraščíková, Hegyi, Pecov</t>
  </si>
  <si>
    <t>Vlčko, Jaššová, Korčák, Vavrík Roman</t>
  </si>
  <si>
    <t>Trgiňová, Pecov, Andraščíková, Leskovský</t>
  </si>
  <si>
    <t>Hegyi, Stadtrucker, Andraščík</t>
  </si>
  <si>
    <t>Dobiaš, Vavrík Ivan, Bisák</t>
  </si>
  <si>
    <t>J. Kazimír sa zúčastnil iba 1. Kola</t>
  </si>
  <si>
    <t>II. SPOLU</t>
  </si>
  <si>
    <t>III. SPOLU</t>
  </si>
  <si>
    <t>IV. SPOLU</t>
  </si>
  <si>
    <t>V. SPOLU</t>
  </si>
  <si>
    <t>VI. SPOLU</t>
  </si>
  <si>
    <t>dát.</t>
  </si>
  <si>
    <t xml:space="preserve">9.1. </t>
  </si>
  <si>
    <t>6.2.</t>
  </si>
  <si>
    <t>6.3.</t>
  </si>
  <si>
    <t>1.5.</t>
  </si>
  <si>
    <t>5.6.</t>
  </si>
  <si>
    <t>3.7.</t>
  </si>
  <si>
    <t>4.9.</t>
  </si>
  <si>
    <t>2.10.</t>
  </si>
  <si>
    <t>6.11.</t>
  </si>
  <si>
    <t>4.12.</t>
  </si>
  <si>
    <t>Korčák</t>
  </si>
  <si>
    <t>Dušan</t>
  </si>
  <si>
    <t>Vavríková</t>
  </si>
  <si>
    <t>Rigo</t>
  </si>
  <si>
    <t>Ľudovít</t>
  </si>
  <si>
    <t>Andraščíková, Kováč, Kazimír, Leskovský</t>
  </si>
  <si>
    <t>Hegeyi, Vavrík R.,Dobiaš, Korčák</t>
  </si>
  <si>
    <t>Trgiňová, Stadtrucker, Pecov</t>
  </si>
  <si>
    <t>Vavrík I., Rigo, Bisák</t>
  </si>
  <si>
    <t>Kazimír, Hegeyi, Vavrík I., Pecov</t>
  </si>
  <si>
    <t>Leskovský, Stadtrucker, Trgiňová, Rigo</t>
  </si>
  <si>
    <t>Dobiaš, Vavrík R., Bisák</t>
  </si>
  <si>
    <t>Korčák, Kováč, Andraščíková</t>
  </si>
  <si>
    <t>Leskovský, Statdtrucker, Trgiňová, Pecov</t>
  </si>
  <si>
    <t>Trgiňová - lepšie dve 7 na 4 tromfy s výnosom</t>
  </si>
  <si>
    <t>Stadtrucker - lepšie sto na 3 tromfy bez esa s výnosom</t>
  </si>
  <si>
    <t>Dobiaš, Andraščíková, Vavrík R.</t>
  </si>
  <si>
    <t>Vavrík I., Hegyi, Vavríková</t>
  </si>
  <si>
    <t>Vavrík I., Trgiňová, Leskovský</t>
  </si>
  <si>
    <t>Leskovský - lepšie sto na 3 tromfy bez esa bez výnosu</t>
  </si>
  <si>
    <t>Stadtrucker, Dobiaš, Andraščíková</t>
  </si>
  <si>
    <t>Stadtrucker - lepšie dve 7 na 4 tromfy s výnosom</t>
  </si>
  <si>
    <t>Stadtrucker - lepšie dve 7 na 4 pomocné so stom bez výnosu</t>
  </si>
  <si>
    <t>Vavríková, Vavrík R., Pecov, Hegyi</t>
  </si>
  <si>
    <t>Učník</t>
  </si>
  <si>
    <t>Stanislav</t>
  </si>
  <si>
    <t>Vlčko, Vavrík I.,LeRo, Vavrík R.</t>
  </si>
  <si>
    <t>Bisák, Andrašč. K., Kazimír, Hegyi</t>
  </si>
  <si>
    <t>Pecov, Učník, Stadtrucker, Trgiňová</t>
  </si>
  <si>
    <t>Leskovský - 2x7 na 3 tromfy s výnosom</t>
  </si>
  <si>
    <t>Leskovský - lepšie sto na 3 tromfy s oboma ostrými na cudzí hlas s výnosom</t>
  </si>
  <si>
    <t>Vavrík R. - lepšie 2x7 a sto na 4 strky bez výnosu</t>
  </si>
  <si>
    <t>Stadtrucker - 2x7 a sto na 4 trumfy bez 10 s výnosom</t>
  </si>
  <si>
    <t>LeRo, Andraščíková K., Stadtrucker, Trgiňová</t>
  </si>
  <si>
    <t>Vavrík R., Bisák, Vavrík I.</t>
  </si>
  <si>
    <t>Kazimír, Vlčko, Pecov</t>
  </si>
  <si>
    <t>Hegyi, Učník, Dobiaš</t>
  </si>
  <si>
    <t>Vavrík I. - lepšie 2x7 a sto na 4 trumfy bez 10 s výnosom</t>
  </si>
  <si>
    <t>Andraščíková K., Andraščíková B., Rotter</t>
  </si>
  <si>
    <t>Dobiaš, Leskovský, Učník</t>
  </si>
  <si>
    <t>Vavrík I., Vavríková L., Kazimír</t>
  </si>
  <si>
    <t>Stadtrucker, Vavrík R., Hegyi, Vlčko</t>
  </si>
  <si>
    <t>Leskovský - 2x7 a sto na 4 strky a 4 tromfy bez oboch ostrých s výnosom</t>
  </si>
  <si>
    <t>Dobiaš - červených sto na 4 trumfy bez oboch ostrých bez výnosu</t>
  </si>
  <si>
    <t>Vavrík R., Dobiaš, Andraščíková B., Vavrík I.</t>
  </si>
  <si>
    <t>Hegyi, Kazimír, Andraščíková K.</t>
  </si>
  <si>
    <t>Leskovský, Učník, Rotter</t>
  </si>
  <si>
    <t>Stadtrucker, Vavríková L., Vlčko</t>
  </si>
  <si>
    <t>Hegyi, Bisák, Učník, Dobiaš</t>
  </si>
  <si>
    <t xml:space="preserve">Vavrík R, Leskovský, Kazimír, Andraščík. K </t>
  </si>
  <si>
    <t>Vavrík I, Andraščíková B. , Stadtrucker</t>
  </si>
  <si>
    <t>Andraščíková B, Hegyi, Vavrík I, Dobiaš</t>
  </si>
  <si>
    <t>Vavrík R, Kazimír, Andraščíková K, Bisák</t>
  </si>
  <si>
    <t>Učník,Stadtrucker, Leskovský, Vavríková</t>
  </si>
  <si>
    <t>2x7 so stom na 4 pomocné bez oboch tromfovych desiatok, bez výnosu</t>
  </si>
  <si>
    <t>14.8.</t>
  </si>
  <si>
    <t>Vavrík R., Hegyi, Ućník, Bisák</t>
  </si>
  <si>
    <t>Stadtrucker, Dobiaš, Pecov, Andraščíková B.</t>
  </si>
  <si>
    <t>Leskovský, Vavrík I., Kazimír</t>
  </si>
  <si>
    <t>Leskovský - červené sto na 3 tromfy bez 10 a bez výnosu</t>
  </si>
  <si>
    <t>Stadtrucker - sto na 3 tromfy bez esa a 10, bez výnosu</t>
  </si>
  <si>
    <t>Leskovský, Vavrík I., Andraščíková B., Stadtr.</t>
  </si>
  <si>
    <t>Vavrík R., Ućník, Pecov, Kazimír</t>
  </si>
  <si>
    <t>Bisák, Dobiaš, Hegyi</t>
  </si>
  <si>
    <t>Dula</t>
  </si>
  <si>
    <t>Igor</t>
  </si>
  <si>
    <t>Dohnány</t>
  </si>
  <si>
    <t>Slovan</t>
  </si>
  <si>
    <t>Vavrík R., Stadtrucker, Bisák, Dohnany</t>
  </si>
  <si>
    <t>Andrašč. B,  Andrašč. K, Dula</t>
  </si>
  <si>
    <t>Leskovský, Dobiaš, Vavrík I.</t>
  </si>
  <si>
    <t>Bisák, Leskovský, Vavrík R, Andrašč. B</t>
  </si>
  <si>
    <t>Vavrík I., Dula, Andrašč. K</t>
  </si>
  <si>
    <t xml:space="preserve"> Stadtrucker, Dobiaš, Dohnány</t>
  </si>
  <si>
    <t>100 červ. na tri tromfy bez tr. X s výnosom (+48 PB za 4.flek)</t>
  </si>
  <si>
    <t>Vavrík I., Vavrík R., Leskovský</t>
  </si>
  <si>
    <t>Andraščíková K., Kazimír, Andraščíková B., Pecov</t>
  </si>
  <si>
    <t>Dopbiaš, Učník, Bisák</t>
  </si>
  <si>
    <t>Vavrík R., Pecov, Kazimír, Bisák</t>
  </si>
  <si>
    <t>Vavrík I., Dobiaš, Učník</t>
  </si>
  <si>
    <t>Andraščíková B., Leskovský, Andraščíková K.</t>
  </si>
  <si>
    <t>Andraščíková K. - 100 červ na 3 tromfy bez 10 bez výnosu</t>
  </si>
  <si>
    <t>13.3.</t>
  </si>
</sst>
</file>

<file path=xl/styles.xml><?xml version="1.0" encoding="utf-8"?>
<styleSheet xmlns="http://schemas.openxmlformats.org/spreadsheetml/2006/main">
  <numFmts count="4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/m"/>
    <numFmt numFmtId="165" formatCode="m/d"/>
    <numFmt numFmtId="166" formatCode="d\-mmm"/>
    <numFmt numFmtId="167" formatCode="0.0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41B]d\.\ mmmm\ yyyy"/>
    <numFmt numFmtId="185" formatCode="#,##0\ _S_k"/>
    <numFmt numFmtId="186" formatCode="#,##0\ &quot;Kč&quot;;\-#,##0\ &quot;Kč&quot;"/>
    <numFmt numFmtId="187" formatCode="#,##0\ &quot;Kč&quot;;[Red]\-#,##0\ &quot;Kč&quot;"/>
    <numFmt numFmtId="188" formatCode="#,##0.00\ &quot;Kč&quot;;\-#,##0.00\ &quot;Kč&quot;"/>
    <numFmt numFmtId="189" formatCode="#,##0.00\ &quot;Kč&quot;;[Red]\-#,##0.00\ &quot;Kč&quot;"/>
    <numFmt numFmtId="190" formatCode="_-* #,##0\ &quot;Kč&quot;_-;\-* #,##0\ &quot;Kč&quot;_-;_-* &quot;-&quot;\ &quot;Kč&quot;_-;_-@_-"/>
    <numFmt numFmtId="191" formatCode="_-* #,##0\ _K_č_-;\-* #,##0\ _K_č_-;_-* &quot;-&quot;\ _K_č_-;_-@_-"/>
    <numFmt numFmtId="192" formatCode="_-* #,##0.00\ &quot;Kč&quot;_-;\-* #,##0.00\ &quot;Kč&quot;_-;_-* &quot;-&quot;??\ &quot;Kč&quot;_-;_-@_-"/>
    <numFmt numFmtId="193" formatCode="_-* #,##0.00\ _K_č_-;\-* #,##0.00\ _K_č_-;_-* &quot;-&quot;??\ _K_č_-;_-@_-"/>
    <numFmt numFmtId="194" formatCode="mmm/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</numFmts>
  <fonts count="60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sz val="10"/>
      <color indexed="18"/>
      <name val="Arial CE"/>
      <family val="2"/>
    </font>
    <font>
      <b/>
      <sz val="10"/>
      <color indexed="18"/>
      <name val="Arial Narrow"/>
      <family val="2"/>
    </font>
    <font>
      <b/>
      <sz val="10"/>
      <color indexed="18"/>
      <name val="Arial CE"/>
      <family val="2"/>
    </font>
    <font>
      <b/>
      <sz val="12"/>
      <color indexed="18"/>
      <name val="Arial CE"/>
      <family val="2"/>
    </font>
    <font>
      <b/>
      <sz val="8"/>
      <color indexed="18"/>
      <name val="Arial Narrow"/>
      <family val="2"/>
    </font>
    <font>
      <sz val="18"/>
      <color indexed="51"/>
      <name val="Arial"/>
      <family val="0"/>
    </font>
    <font>
      <sz val="10"/>
      <color indexed="55"/>
      <name val="Arial"/>
      <family val="0"/>
    </font>
    <font>
      <b/>
      <sz val="8"/>
      <color indexed="18"/>
      <name val="Arial CE"/>
      <family val="2"/>
    </font>
    <font>
      <b/>
      <sz val="9"/>
      <color indexed="18"/>
      <name val="Arial CE"/>
      <family val="2"/>
    </font>
    <font>
      <b/>
      <sz val="9"/>
      <name val="Arial"/>
      <family val="2"/>
    </font>
    <font>
      <b/>
      <sz val="9"/>
      <color indexed="55"/>
      <name val="Arial"/>
      <family val="2"/>
    </font>
    <font>
      <b/>
      <sz val="12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18"/>
      <name val="Arial"/>
      <family val="2"/>
    </font>
    <font>
      <b/>
      <sz val="9"/>
      <color indexed="20"/>
      <name val="Arial"/>
      <family val="2"/>
    </font>
    <font>
      <b/>
      <sz val="18"/>
      <color indexed="17"/>
      <name val="Arial CE"/>
      <family val="2"/>
    </font>
    <font>
      <b/>
      <sz val="12"/>
      <color indexed="17"/>
      <name val="Arial Narrow"/>
      <family val="2"/>
    </font>
    <font>
      <sz val="10"/>
      <name val="Arial Narrow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 Narrow"/>
      <family val="0"/>
    </font>
    <font>
      <sz val="10"/>
      <name val="Arial Narrow CE"/>
      <family val="2"/>
    </font>
    <font>
      <b/>
      <sz val="10"/>
      <color indexed="9"/>
      <name val="Arial"/>
      <family val="2"/>
    </font>
    <font>
      <b/>
      <sz val="10"/>
      <color indexed="61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6"/>
      <color indexed="54"/>
      <name val="Arial"/>
      <family val="2"/>
    </font>
    <font>
      <sz val="16"/>
      <name val="Arial CE"/>
      <family val="0"/>
    </font>
    <font>
      <b/>
      <sz val="10"/>
      <color indexed="54"/>
      <name val="Arial"/>
      <family val="2"/>
    </font>
    <font>
      <sz val="10"/>
      <color indexed="54"/>
      <name val="Arial"/>
      <family val="2"/>
    </font>
    <font>
      <b/>
      <i/>
      <sz val="16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 Narrow"/>
      <family val="0"/>
    </font>
    <font>
      <sz val="10"/>
      <color indexed="54"/>
      <name val="Arial CE"/>
      <family val="0"/>
    </font>
    <font>
      <b/>
      <i/>
      <sz val="16"/>
      <color indexed="54"/>
      <name val="Times New Roman"/>
      <family val="1"/>
    </font>
    <font>
      <b/>
      <sz val="9"/>
      <color indexed="54"/>
      <name val="Arial Narrow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sz val="8"/>
      <color indexed="18"/>
      <name val="Arial"/>
      <family val="2"/>
    </font>
    <font>
      <b/>
      <sz val="18"/>
      <color indexed="17"/>
      <name val="Verdana"/>
      <family val="2"/>
    </font>
    <font>
      <b/>
      <sz val="20"/>
      <color indexed="53"/>
      <name val="Bookman Old Style"/>
      <family val="1"/>
    </font>
    <font>
      <sz val="8"/>
      <color indexed="55"/>
      <name val="Arial CE"/>
      <family val="2"/>
    </font>
    <font>
      <sz val="9"/>
      <color indexed="55"/>
      <name val="Arial CE"/>
      <family val="2"/>
    </font>
    <font>
      <sz val="10"/>
      <color indexed="55"/>
      <name val="Arial Narrow"/>
      <family val="2"/>
    </font>
    <font>
      <sz val="9"/>
      <color indexed="55"/>
      <name val="Arial Narrow"/>
      <family val="2"/>
    </font>
    <font>
      <sz val="8"/>
      <color indexed="9"/>
      <name val="Arial"/>
      <family val="2"/>
    </font>
    <font>
      <sz val="8"/>
      <color indexed="18"/>
      <name val="Arial CE"/>
      <family val="0"/>
    </font>
    <font>
      <b/>
      <sz val="9"/>
      <color indexed="23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20">
      <alignment/>
      <protection/>
    </xf>
    <xf numFmtId="0" fontId="2" fillId="0" borderId="0" xfId="20" applyAlignment="1">
      <alignment horizontal="center"/>
      <protection/>
    </xf>
    <xf numFmtId="0" fontId="2" fillId="0" borderId="0" xfId="20" applyBorder="1">
      <alignment/>
      <protection/>
    </xf>
    <xf numFmtId="0" fontId="2" fillId="0" borderId="0" xfId="20" applyBorder="1" applyAlignment="1">
      <alignment horizontal="center"/>
      <protection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49" fontId="6" fillId="0" borderId="0" xfId="20" applyNumberFormat="1" applyFont="1" applyAlignment="1">
      <alignment horizontal="left"/>
      <protection/>
    </xf>
    <xf numFmtId="167" fontId="13" fillId="2" borderId="1" xfId="20" applyNumberFormat="1" applyFont="1" applyFill="1" applyBorder="1">
      <alignment/>
      <protection/>
    </xf>
    <xf numFmtId="1" fontId="14" fillId="0" borderId="1" xfId="20" applyNumberFormat="1" applyFont="1" applyFill="1" applyBorder="1">
      <alignment/>
      <protection/>
    </xf>
    <xf numFmtId="167" fontId="14" fillId="0" borderId="0" xfId="20" applyNumberFormat="1" applyFont="1">
      <alignment/>
      <protection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167" fontId="13" fillId="3" borderId="1" xfId="20" applyNumberFormat="1" applyFont="1" applyFill="1" applyBorder="1">
      <alignment/>
      <protection/>
    </xf>
    <xf numFmtId="167" fontId="13" fillId="4" borderId="1" xfId="20" applyNumberFormat="1" applyFont="1" applyFill="1" applyBorder="1">
      <alignment/>
      <protection/>
    </xf>
    <xf numFmtId="1" fontId="16" fillId="5" borderId="1" xfId="20" applyNumberFormat="1" applyFont="1" applyFill="1" applyBorder="1" applyAlignment="1">
      <alignment horizontal="center"/>
      <protection/>
    </xf>
    <xf numFmtId="0" fontId="16" fillId="4" borderId="1" xfId="20" applyFont="1" applyFill="1" applyBorder="1" applyAlignment="1">
      <alignment horizontal="center"/>
      <protection/>
    </xf>
    <xf numFmtId="0" fontId="16" fillId="4" borderId="2" xfId="20" applyFont="1" applyFill="1" applyBorder="1" applyAlignment="1">
      <alignment horizontal="center"/>
      <protection/>
    </xf>
    <xf numFmtId="167" fontId="13" fillId="3" borderId="2" xfId="20" applyNumberFormat="1" applyFont="1" applyFill="1" applyBorder="1">
      <alignment/>
      <protection/>
    </xf>
    <xf numFmtId="1" fontId="16" fillId="5" borderId="2" xfId="20" applyNumberFormat="1" applyFont="1" applyFill="1" applyBorder="1" applyAlignment="1">
      <alignment horizontal="center"/>
      <protection/>
    </xf>
    <xf numFmtId="0" fontId="8" fillId="6" borderId="3" xfId="20" applyFont="1" applyFill="1" applyBorder="1" applyAlignment="1">
      <alignment horizontal="center"/>
      <protection/>
    </xf>
    <xf numFmtId="0" fontId="5" fillId="6" borderId="4" xfId="20" applyFont="1" applyFill="1" applyBorder="1" applyAlignment="1">
      <alignment horizontal="center"/>
      <protection/>
    </xf>
    <xf numFmtId="0" fontId="6" fillId="6" borderId="4" xfId="20" applyFont="1" applyFill="1" applyBorder="1">
      <alignment/>
      <protection/>
    </xf>
    <xf numFmtId="0" fontId="6" fillId="6" borderId="5" xfId="20" applyFont="1" applyFill="1" applyBorder="1">
      <alignment/>
      <protection/>
    </xf>
    <xf numFmtId="0" fontId="11" fillId="3" borderId="5" xfId="20" applyFont="1" applyFill="1" applyBorder="1" applyAlignment="1">
      <alignment horizontal="center"/>
      <protection/>
    </xf>
    <xf numFmtId="0" fontId="11" fillId="3" borderId="3" xfId="20" applyFont="1" applyFill="1" applyBorder="1" applyAlignment="1">
      <alignment horizontal="center"/>
      <protection/>
    </xf>
    <xf numFmtId="0" fontId="12" fillId="3" borderId="3" xfId="20" applyFont="1" applyFill="1" applyBorder="1" applyAlignment="1">
      <alignment horizontal="center"/>
      <protection/>
    </xf>
    <xf numFmtId="0" fontId="11" fillId="4" borderId="3" xfId="20" applyFont="1" applyFill="1" applyBorder="1" applyAlignment="1">
      <alignment horizontal="center"/>
      <protection/>
    </xf>
    <xf numFmtId="0" fontId="12" fillId="4" borderId="3" xfId="20" applyFont="1" applyFill="1" applyBorder="1" applyAlignment="1">
      <alignment horizontal="center"/>
      <protection/>
    </xf>
    <xf numFmtId="0" fontId="6" fillId="5" borderId="3" xfId="20" applyFont="1" applyFill="1" applyBorder="1" applyAlignment="1">
      <alignment horizontal="center"/>
      <protection/>
    </xf>
    <xf numFmtId="0" fontId="6" fillId="7" borderId="3" xfId="20" applyFont="1" applyFill="1" applyBorder="1" applyAlignment="1">
      <alignment horizontal="center"/>
      <protection/>
    </xf>
    <xf numFmtId="167" fontId="13" fillId="2" borderId="2" xfId="20" applyNumberFormat="1" applyFont="1" applyFill="1" applyBorder="1">
      <alignment/>
      <protection/>
    </xf>
    <xf numFmtId="167" fontId="13" fillId="8" borderId="2" xfId="20" applyNumberFormat="1" applyFont="1" applyFill="1" applyBorder="1">
      <alignment/>
      <protection/>
    </xf>
    <xf numFmtId="167" fontId="13" fillId="7" borderId="2" xfId="20" applyNumberFormat="1" applyFont="1" applyFill="1" applyBorder="1">
      <alignment/>
      <protection/>
    </xf>
    <xf numFmtId="167" fontId="13" fillId="6" borderId="2" xfId="20" applyNumberFormat="1" applyFont="1" applyFill="1" applyBorder="1">
      <alignment/>
      <protection/>
    </xf>
    <xf numFmtId="167" fontId="13" fillId="8" borderId="1" xfId="20" applyNumberFormat="1" applyFont="1" applyFill="1" applyBorder="1">
      <alignment/>
      <protection/>
    </xf>
    <xf numFmtId="167" fontId="13" fillId="7" borderId="1" xfId="20" applyNumberFormat="1" applyFont="1" applyFill="1" applyBorder="1">
      <alignment/>
      <protection/>
    </xf>
    <xf numFmtId="167" fontId="13" fillId="6" borderId="1" xfId="20" applyNumberFormat="1" applyFont="1" applyFill="1" applyBorder="1">
      <alignment/>
      <protection/>
    </xf>
    <xf numFmtId="1" fontId="18" fillId="7" borderId="2" xfId="20" applyNumberFormat="1" applyFont="1" applyFill="1" applyBorder="1">
      <alignment/>
      <protection/>
    </xf>
    <xf numFmtId="1" fontId="18" fillId="7" borderId="1" xfId="20" applyNumberFormat="1" applyFont="1" applyFill="1" applyBorder="1">
      <alignment/>
      <protection/>
    </xf>
    <xf numFmtId="0" fontId="5" fillId="3" borderId="6" xfId="20" applyFont="1" applyFill="1" applyBorder="1" applyAlignment="1">
      <alignment horizontal="center"/>
      <protection/>
    </xf>
    <xf numFmtId="0" fontId="5" fillId="5" borderId="6" xfId="20" applyFont="1" applyFill="1" applyBorder="1" applyAlignment="1">
      <alignment horizontal="center"/>
      <protection/>
    </xf>
    <xf numFmtId="0" fontId="5" fillId="5" borderId="7" xfId="20" applyFont="1" applyFill="1" applyBorder="1" applyAlignment="1">
      <alignment horizontal="center"/>
      <protection/>
    </xf>
    <xf numFmtId="0" fontId="16" fillId="0" borderId="0" xfId="20" applyFont="1" applyFill="1" applyBorder="1" applyAlignment="1">
      <alignment horizontal="center"/>
      <protection/>
    </xf>
    <xf numFmtId="0" fontId="17" fillId="0" borderId="0" xfId="0" applyFont="1" applyAlignment="1">
      <alignment/>
    </xf>
    <xf numFmtId="49" fontId="20" fillId="0" borderId="0" xfId="20" applyNumberFormat="1" applyFont="1" applyAlignment="1">
      <alignment horizontal="center"/>
      <protection/>
    </xf>
    <xf numFmtId="0" fontId="21" fillId="0" borderId="0" xfId="21">
      <alignment/>
      <protection/>
    </xf>
    <xf numFmtId="0" fontId="22" fillId="6" borderId="1" xfId="21" applyFont="1" applyFill="1" applyBorder="1" applyAlignment="1">
      <alignment horizontal="center"/>
      <protection/>
    </xf>
    <xf numFmtId="0" fontId="21" fillId="0" borderId="0" xfId="21" applyFont="1">
      <alignment/>
      <protection/>
    </xf>
    <xf numFmtId="0" fontId="27" fillId="0" borderId="0" xfId="21" applyFont="1">
      <alignment/>
      <protection/>
    </xf>
    <xf numFmtId="0" fontId="26" fillId="0" borderId="0" xfId="21" applyFont="1">
      <alignment/>
      <protection/>
    </xf>
    <xf numFmtId="1" fontId="28" fillId="2" borderId="2" xfId="20" applyNumberFormat="1" applyFont="1" applyFill="1" applyBorder="1" applyAlignment="1">
      <alignment horizontal="center"/>
      <protection/>
    </xf>
    <xf numFmtId="1" fontId="29" fillId="7" borderId="2" xfId="20" applyNumberFormat="1" applyFont="1" applyFill="1" applyBorder="1" applyAlignment="1">
      <alignment horizontal="center"/>
      <protection/>
    </xf>
    <xf numFmtId="1" fontId="28" fillId="2" borderId="1" xfId="20" applyNumberFormat="1" applyFont="1" applyFill="1" applyBorder="1" applyAlignment="1">
      <alignment horizontal="center"/>
      <protection/>
    </xf>
    <xf numFmtId="0" fontId="21" fillId="9" borderId="0" xfId="21" applyFill="1">
      <alignment/>
      <protection/>
    </xf>
    <xf numFmtId="0" fontId="21" fillId="0" borderId="0" xfId="21" applyFill="1">
      <alignment/>
      <protection/>
    </xf>
    <xf numFmtId="0" fontId="2" fillId="0" borderId="0" xfId="23">
      <alignment/>
      <protection/>
    </xf>
    <xf numFmtId="0" fontId="23" fillId="7" borderId="8" xfId="21" applyFont="1" applyFill="1" applyBorder="1" applyAlignment="1">
      <alignment horizontal="center" wrapText="1"/>
      <protection/>
    </xf>
    <xf numFmtId="1" fontId="30" fillId="7" borderId="8" xfId="21" applyNumberFormat="1" applyFont="1" applyFill="1" applyBorder="1" applyAlignment="1">
      <alignment horizontal="center"/>
      <protection/>
    </xf>
    <xf numFmtId="1" fontId="30" fillId="7" borderId="9" xfId="21" applyNumberFormat="1" applyFont="1" applyFill="1" applyBorder="1" applyAlignment="1">
      <alignment horizontal="center"/>
      <protection/>
    </xf>
    <xf numFmtId="0" fontId="22" fillId="6" borderId="10" xfId="21" applyFont="1" applyFill="1" applyBorder="1" applyAlignment="1">
      <alignment horizontal="center"/>
      <protection/>
    </xf>
    <xf numFmtId="164" fontId="25" fillId="2" borderId="10" xfId="21" applyNumberFormat="1" applyFont="1" applyFill="1" applyBorder="1" applyAlignment="1">
      <alignment horizontal="center"/>
      <protection/>
    </xf>
    <xf numFmtId="0" fontId="2" fillId="0" borderId="0" xfId="23" applyBorder="1">
      <alignment/>
      <protection/>
    </xf>
    <xf numFmtId="0" fontId="24" fillId="6" borderId="2" xfId="21" applyFont="1" applyFill="1" applyBorder="1" applyAlignment="1">
      <alignment horizontal="center"/>
      <protection/>
    </xf>
    <xf numFmtId="0" fontId="24" fillId="4" borderId="2" xfId="21" applyFont="1" applyFill="1" applyBorder="1" applyAlignment="1">
      <alignment horizontal="center"/>
      <protection/>
    </xf>
    <xf numFmtId="0" fontId="2" fillId="0" borderId="0" xfId="23" applyAlignment="1">
      <alignment horizontal="center"/>
      <protection/>
    </xf>
    <xf numFmtId="0" fontId="2" fillId="0" borderId="0" xfId="23" applyFill="1" applyBorder="1" applyAlignment="1">
      <alignment horizontal="center"/>
      <protection/>
    </xf>
    <xf numFmtId="0" fontId="2" fillId="0" borderId="0" xfId="23" applyBorder="1" applyAlignment="1">
      <alignment horizontal="center"/>
      <protection/>
    </xf>
    <xf numFmtId="0" fontId="32" fillId="0" borderId="0" xfId="21" applyFont="1" applyFill="1" applyBorder="1" applyAlignment="1">
      <alignment horizontal="center"/>
      <protection/>
    </xf>
    <xf numFmtId="0" fontId="33" fillId="0" borderId="0" xfId="22" applyFont="1" applyFill="1" applyBorder="1" applyAlignment="1">
      <alignment/>
      <protection/>
    </xf>
    <xf numFmtId="0" fontId="36" fillId="0" borderId="0" xfId="21" applyFont="1">
      <alignment/>
      <protection/>
    </xf>
    <xf numFmtId="0" fontId="37" fillId="9" borderId="0" xfId="23" applyFont="1" applyFill="1">
      <alignment/>
      <protection/>
    </xf>
    <xf numFmtId="0" fontId="38" fillId="9" borderId="0" xfId="21" applyFont="1" applyFill="1">
      <alignment/>
      <protection/>
    </xf>
    <xf numFmtId="0" fontId="39" fillId="9" borderId="0" xfId="21" applyFont="1" applyFill="1" applyBorder="1" applyAlignment="1">
      <alignment horizontal="center"/>
      <protection/>
    </xf>
    <xf numFmtId="0" fontId="40" fillId="9" borderId="0" xfId="21" applyFont="1" applyFill="1">
      <alignment/>
      <protection/>
    </xf>
    <xf numFmtId="0" fontId="24" fillId="7" borderId="11" xfId="21" applyFont="1" applyFill="1" applyBorder="1" applyAlignment="1">
      <alignment horizontal="center" vertical="center" wrapText="1"/>
      <protection/>
    </xf>
    <xf numFmtId="0" fontId="21" fillId="8" borderId="1" xfId="21" applyFont="1" applyFill="1" applyBorder="1" applyAlignment="1">
      <alignment horizontal="center"/>
      <protection/>
    </xf>
    <xf numFmtId="0" fontId="21" fillId="0" borderId="1" xfId="21" applyFont="1" applyFill="1" applyBorder="1" applyAlignment="1">
      <alignment horizontal="center"/>
      <protection/>
    </xf>
    <xf numFmtId="0" fontId="41" fillId="9" borderId="0" xfId="23" applyFont="1" applyFill="1">
      <alignment/>
      <protection/>
    </xf>
    <xf numFmtId="0" fontId="42" fillId="9" borderId="0" xfId="21" applyFont="1" applyFill="1">
      <alignment/>
      <protection/>
    </xf>
    <xf numFmtId="0" fontId="43" fillId="9" borderId="0" xfId="21" applyFont="1" applyFill="1" applyBorder="1" applyAlignment="1">
      <alignment horizontal="center"/>
      <protection/>
    </xf>
    <xf numFmtId="0" fontId="21" fillId="8" borderId="10" xfId="21" applyFont="1" applyFill="1" applyBorder="1" applyAlignment="1">
      <alignment horizontal="right"/>
      <protection/>
    </xf>
    <xf numFmtId="0" fontId="21" fillId="0" borderId="1" xfId="21" applyFont="1" applyFill="1" applyBorder="1" applyAlignment="1">
      <alignment horizontal="right"/>
      <protection/>
    </xf>
    <xf numFmtId="0" fontId="21" fillId="8" borderId="1" xfId="21" applyFont="1" applyFill="1" applyBorder="1" applyAlignment="1">
      <alignment horizontal="right"/>
      <protection/>
    </xf>
    <xf numFmtId="0" fontId="22" fillId="6" borderId="12" xfId="21" applyFont="1" applyFill="1" applyBorder="1" applyAlignment="1">
      <alignment horizontal="center"/>
      <protection/>
    </xf>
    <xf numFmtId="0" fontId="22" fillId="10" borderId="6" xfId="21" applyFont="1" applyFill="1" applyBorder="1" applyAlignment="1">
      <alignment horizontal="center"/>
      <protection/>
    </xf>
    <xf numFmtId="0" fontId="22" fillId="10" borderId="2" xfId="21" applyFont="1" applyFill="1" applyBorder="1" applyAlignment="1">
      <alignment horizontal="center"/>
      <protection/>
    </xf>
    <xf numFmtId="0" fontId="21" fillId="9" borderId="0" xfId="21" applyFill="1" applyAlignment="1">
      <alignment horizontal="center"/>
      <protection/>
    </xf>
    <xf numFmtId="0" fontId="21" fillId="0" borderId="0" xfId="21" applyAlignment="1">
      <alignment horizontal="center"/>
      <protection/>
    </xf>
    <xf numFmtId="0" fontId="26" fillId="0" borderId="0" xfId="21" applyFont="1" applyAlignment="1">
      <alignment horizontal="center"/>
      <protection/>
    </xf>
    <xf numFmtId="0" fontId="5" fillId="3" borderId="7" xfId="20" applyFont="1" applyFill="1" applyBorder="1" applyAlignment="1">
      <alignment horizontal="center"/>
      <protection/>
    </xf>
    <xf numFmtId="0" fontId="22" fillId="4" borderId="12" xfId="23" applyFont="1" applyFill="1" applyBorder="1" applyAlignment="1">
      <alignment horizontal="left"/>
      <protection/>
    </xf>
    <xf numFmtId="0" fontId="0" fillId="4" borderId="10" xfId="23" applyFont="1" applyFill="1" applyBorder="1" applyAlignment="1">
      <alignment horizontal="left"/>
      <protection/>
    </xf>
    <xf numFmtId="0" fontId="31" fillId="3" borderId="1" xfId="21" applyFont="1" applyFill="1" applyBorder="1" applyAlignment="1">
      <alignment horizontal="left"/>
      <protection/>
    </xf>
    <xf numFmtId="1" fontId="30" fillId="8" borderId="2" xfId="21" applyNumberFormat="1" applyFont="1" applyFill="1" applyBorder="1" applyAlignment="1">
      <alignment horizontal="center"/>
      <protection/>
    </xf>
    <xf numFmtId="1" fontId="30" fillId="0" borderId="2" xfId="21" applyNumberFormat="1" applyFont="1" applyFill="1" applyBorder="1" applyAlignment="1">
      <alignment horizontal="center"/>
      <protection/>
    </xf>
    <xf numFmtId="0" fontId="21" fillId="8" borderId="1" xfId="21" applyNumberFormat="1" applyFont="1" applyFill="1" applyBorder="1" applyAlignment="1">
      <alignment horizontal="center"/>
      <protection/>
    </xf>
    <xf numFmtId="0" fontId="21" fillId="0" borderId="1" xfId="21" applyNumberFormat="1" applyFont="1" applyFill="1" applyBorder="1" applyAlignment="1">
      <alignment horizontal="center"/>
      <protection/>
    </xf>
    <xf numFmtId="0" fontId="22" fillId="4" borderId="2" xfId="21" applyNumberFormat="1" applyFont="1" applyFill="1" applyBorder="1" applyAlignment="1">
      <alignment horizontal="center"/>
      <protection/>
    </xf>
    <xf numFmtId="0" fontId="0" fillId="8" borderId="0" xfId="0" applyFill="1" applyAlignment="1">
      <alignment/>
    </xf>
    <xf numFmtId="0" fontId="44" fillId="2" borderId="0" xfId="0" applyFont="1" applyFill="1" applyBorder="1" applyAlignment="1">
      <alignment horizontal="center"/>
    </xf>
    <xf numFmtId="0" fontId="44" fillId="7" borderId="0" xfId="0" applyFont="1" applyFill="1" applyBorder="1" applyAlignment="1">
      <alignment horizontal="center"/>
    </xf>
    <xf numFmtId="0" fontId="28" fillId="11" borderId="0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46" fillId="11" borderId="0" xfId="20" applyFont="1" applyFill="1" applyAlignment="1">
      <alignment horizontal="center"/>
      <protection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48" fillId="2" borderId="11" xfId="23" applyFont="1" applyFill="1" applyBorder="1">
      <alignment/>
      <protection/>
    </xf>
    <xf numFmtId="0" fontId="50" fillId="7" borderId="8" xfId="21" applyFont="1" applyFill="1" applyBorder="1" applyAlignment="1">
      <alignment horizontal="center" wrapText="1"/>
      <protection/>
    </xf>
    <xf numFmtId="1" fontId="31" fillId="7" borderId="9" xfId="21" applyNumberFormat="1" applyFont="1" applyFill="1" applyBorder="1" applyAlignment="1">
      <alignment horizontal="center"/>
      <protection/>
    </xf>
    <xf numFmtId="0" fontId="45" fillId="7" borderId="13" xfId="21" applyFont="1" applyFill="1" applyBorder="1" applyAlignment="1">
      <alignment horizontal="center" vertical="center" wrapText="1"/>
      <protection/>
    </xf>
    <xf numFmtId="0" fontId="44" fillId="7" borderId="10" xfId="21" applyFont="1" applyFill="1" applyBorder="1" applyAlignment="1">
      <alignment horizontal="center"/>
      <protection/>
    </xf>
    <xf numFmtId="0" fontId="44" fillId="7" borderId="1" xfId="21" applyFont="1" applyFill="1" applyBorder="1" applyAlignment="1">
      <alignment horizontal="center"/>
      <protection/>
    </xf>
    <xf numFmtId="0" fontId="24" fillId="4" borderId="6" xfId="21" applyFont="1" applyFill="1" applyBorder="1" applyAlignment="1">
      <alignment horizontal="center"/>
      <protection/>
    </xf>
    <xf numFmtId="0" fontId="24" fillId="4" borderId="14" xfId="21" applyFont="1" applyFill="1" applyBorder="1" applyAlignment="1">
      <alignment horizontal="center"/>
      <protection/>
    </xf>
    <xf numFmtId="1" fontId="30" fillId="8" borderId="6" xfId="21" applyNumberFormat="1" applyFont="1" applyFill="1" applyBorder="1" applyAlignment="1">
      <alignment horizontal="center"/>
      <protection/>
    </xf>
    <xf numFmtId="1" fontId="30" fillId="8" borderId="14" xfId="21" applyNumberFormat="1" applyFont="1" applyFill="1" applyBorder="1" applyAlignment="1">
      <alignment horizontal="center"/>
      <protection/>
    </xf>
    <xf numFmtId="1" fontId="30" fillId="0" borderId="6" xfId="21" applyNumberFormat="1" applyFont="1" applyFill="1" applyBorder="1" applyAlignment="1">
      <alignment horizontal="center"/>
      <protection/>
    </xf>
    <xf numFmtId="1" fontId="30" fillId="0" borderId="14" xfId="21" applyNumberFormat="1" applyFont="1" applyFill="1" applyBorder="1" applyAlignment="1">
      <alignment horizontal="center"/>
      <protection/>
    </xf>
    <xf numFmtId="0" fontId="31" fillId="4" borderId="6" xfId="21" applyFont="1" applyFill="1" applyBorder="1" applyAlignment="1">
      <alignment horizontal="center"/>
      <protection/>
    </xf>
    <xf numFmtId="0" fontId="31" fillId="4" borderId="14" xfId="21" applyFont="1" applyFill="1" applyBorder="1" applyAlignment="1">
      <alignment horizontal="center"/>
      <protection/>
    </xf>
    <xf numFmtId="0" fontId="31" fillId="4" borderId="2" xfId="21" applyFont="1" applyFill="1" applyBorder="1" applyAlignment="1">
      <alignment horizontal="center"/>
      <protection/>
    </xf>
    <xf numFmtId="0" fontId="24" fillId="6" borderId="6" xfId="21" applyFont="1" applyFill="1" applyBorder="1" applyAlignment="1">
      <alignment horizontal="center"/>
      <protection/>
    </xf>
    <xf numFmtId="0" fontId="24" fillId="6" borderId="14" xfId="21" applyFont="1" applyFill="1" applyBorder="1" applyAlignment="1">
      <alignment horizontal="center"/>
      <protection/>
    </xf>
    <xf numFmtId="0" fontId="48" fillId="2" borderId="8" xfId="23" applyFont="1" applyFill="1" applyBorder="1">
      <alignment/>
      <protection/>
    </xf>
    <xf numFmtId="0" fontId="49" fillId="2" borderId="15" xfId="23" applyFont="1" applyFill="1" applyBorder="1">
      <alignment/>
      <protection/>
    </xf>
    <xf numFmtId="0" fontId="48" fillId="2" borderId="16" xfId="23" applyFont="1" applyFill="1" applyBorder="1">
      <alignment/>
      <protection/>
    </xf>
    <xf numFmtId="0" fontId="49" fillId="2" borderId="0" xfId="23" applyFont="1" applyFill="1" applyBorder="1">
      <alignment/>
      <protection/>
    </xf>
    <xf numFmtId="0" fontId="49" fillId="2" borderId="17" xfId="23" applyFont="1" applyFill="1" applyBorder="1">
      <alignment/>
      <protection/>
    </xf>
    <xf numFmtId="0" fontId="48" fillId="2" borderId="16" xfId="23" applyFont="1" applyFill="1" applyBorder="1" applyAlignment="1">
      <alignment horizontal="left"/>
      <protection/>
    </xf>
    <xf numFmtId="0" fontId="49" fillId="2" borderId="0" xfId="23" applyFont="1" applyFill="1" applyBorder="1" applyAlignment="1">
      <alignment horizontal="left"/>
      <protection/>
    </xf>
    <xf numFmtId="0" fontId="48" fillId="2" borderId="11" xfId="23" applyFont="1" applyFill="1" applyBorder="1" applyAlignment="1">
      <alignment horizontal="left"/>
      <protection/>
    </xf>
    <xf numFmtId="0" fontId="49" fillId="2" borderId="17" xfId="23" applyFont="1" applyFill="1" applyBorder="1" applyAlignment="1">
      <alignment horizontal="left"/>
      <protection/>
    </xf>
    <xf numFmtId="0" fontId="48" fillId="2" borderId="8" xfId="23" applyFont="1" applyFill="1" applyBorder="1" applyAlignment="1">
      <alignment horizontal="left"/>
      <protection/>
    </xf>
    <xf numFmtId="0" fontId="49" fillId="2" borderId="15" xfId="23" applyFont="1" applyFill="1" applyBorder="1" applyAlignment="1">
      <alignment horizontal="left"/>
      <protection/>
    </xf>
    <xf numFmtId="0" fontId="52" fillId="0" borderId="0" xfId="23" applyFont="1" applyFill="1" applyAlignment="1">
      <alignment horizontal="center"/>
      <protection/>
    </xf>
    <xf numFmtId="0" fontId="44" fillId="12" borderId="6" xfId="21" applyFont="1" applyFill="1" applyBorder="1" applyAlignment="1">
      <alignment horizontal="center"/>
      <protection/>
    </xf>
    <xf numFmtId="0" fontId="50" fillId="7" borderId="15" xfId="21" applyFont="1" applyFill="1" applyBorder="1" applyAlignment="1">
      <alignment horizontal="center" wrapText="1"/>
      <protection/>
    </xf>
    <xf numFmtId="1" fontId="31" fillId="7" borderId="15" xfId="21" applyNumberFormat="1" applyFont="1" applyFill="1" applyBorder="1" applyAlignment="1">
      <alignment horizontal="center"/>
      <protection/>
    </xf>
    <xf numFmtId="0" fontId="45" fillId="7" borderId="18" xfId="21" applyFont="1" applyFill="1" applyBorder="1" applyAlignment="1">
      <alignment horizontal="center" vertical="center" wrapText="1"/>
      <protection/>
    </xf>
    <xf numFmtId="0" fontId="44" fillId="12" borderId="19" xfId="21" applyFont="1" applyFill="1" applyBorder="1" applyAlignment="1">
      <alignment horizontal="center"/>
      <protection/>
    </xf>
    <xf numFmtId="0" fontId="53" fillId="0" borderId="0" xfId="23" applyFont="1" applyAlignment="1">
      <alignment horizontal="center"/>
      <protection/>
    </xf>
    <xf numFmtId="0" fontId="54" fillId="0" borderId="0" xfId="23" applyFont="1" applyAlignment="1">
      <alignment horizontal="center"/>
      <protection/>
    </xf>
    <xf numFmtId="0" fontId="55" fillId="0" borderId="0" xfId="21" applyFont="1" applyFill="1" applyBorder="1" applyAlignment="1">
      <alignment horizontal="center"/>
      <protection/>
    </xf>
    <xf numFmtId="0" fontId="56" fillId="0" borderId="0" xfId="2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46" fillId="0" borderId="0" xfId="20" applyFont="1" applyFill="1" applyAlignment="1">
      <alignment horizontal="center"/>
      <protection/>
    </xf>
    <xf numFmtId="0" fontId="0" fillId="0" borderId="0" xfId="0" applyFill="1" applyAlignment="1">
      <alignment horizontal="center"/>
    </xf>
    <xf numFmtId="0" fontId="2" fillId="0" borderId="0" xfId="20" applyFill="1" applyAlignment="1">
      <alignment horizontal="center"/>
      <protection/>
    </xf>
    <xf numFmtId="0" fontId="0" fillId="4" borderId="1" xfId="20" applyFont="1" applyFill="1" applyBorder="1" applyAlignment="1">
      <alignment horizontal="center"/>
      <protection/>
    </xf>
    <xf numFmtId="0" fontId="2" fillId="2" borderId="0" xfId="20" applyFill="1">
      <alignment/>
      <protection/>
    </xf>
    <xf numFmtId="0" fontId="0" fillId="2" borderId="0" xfId="0" applyFill="1" applyAlignment="1">
      <alignment/>
    </xf>
    <xf numFmtId="0" fontId="44" fillId="2" borderId="1" xfId="20" applyFont="1" applyFill="1" applyBorder="1" applyAlignment="1">
      <alignment horizontal="center"/>
      <protection/>
    </xf>
    <xf numFmtId="0" fontId="28" fillId="11" borderId="0" xfId="20" applyFont="1" applyFill="1" applyBorder="1" applyAlignment="1">
      <alignment horizontal="left"/>
      <protection/>
    </xf>
    <xf numFmtId="0" fontId="28" fillId="11" borderId="0" xfId="0" applyFont="1" applyFill="1" applyBorder="1" applyAlignment="1">
      <alignment horizontal="left"/>
    </xf>
    <xf numFmtId="0" fontId="44" fillId="2" borderId="12" xfId="20" applyFont="1" applyFill="1" applyBorder="1" applyAlignment="1">
      <alignment horizontal="center"/>
      <protection/>
    </xf>
    <xf numFmtId="0" fontId="28" fillId="13" borderId="12" xfId="20" applyFont="1" applyFill="1" applyBorder="1">
      <alignment/>
      <protection/>
    </xf>
    <xf numFmtId="0" fontId="57" fillId="13" borderId="10" xfId="20" applyFont="1" applyFill="1" applyBorder="1">
      <alignment/>
      <protection/>
    </xf>
    <xf numFmtId="0" fontId="28" fillId="13" borderId="11" xfId="20" applyFont="1" applyFill="1" applyBorder="1">
      <alignment/>
      <protection/>
    </xf>
    <xf numFmtId="0" fontId="57" fillId="13" borderId="20" xfId="20" applyFont="1" applyFill="1" applyBorder="1">
      <alignment/>
      <protection/>
    </xf>
    <xf numFmtId="0" fontId="6" fillId="4" borderId="10" xfId="20" applyFont="1" applyFill="1" applyBorder="1">
      <alignment/>
      <protection/>
    </xf>
    <xf numFmtId="0" fontId="6" fillId="4" borderId="1" xfId="20" applyFont="1" applyFill="1" applyBorder="1">
      <alignment/>
      <protection/>
    </xf>
    <xf numFmtId="0" fontId="44" fillId="4" borderId="1" xfId="0" applyFont="1" applyFill="1" applyBorder="1" applyAlignment="1">
      <alignment/>
    </xf>
    <xf numFmtId="0" fontId="6" fillId="4" borderId="21" xfId="20" applyFont="1" applyFill="1" applyBorder="1">
      <alignment/>
      <protection/>
    </xf>
    <xf numFmtId="0" fontId="17" fillId="4" borderId="1" xfId="0" applyFont="1" applyFill="1" applyBorder="1" applyAlignment="1">
      <alignment/>
    </xf>
    <xf numFmtId="0" fontId="0" fillId="8" borderId="1" xfId="20" applyFont="1" applyFill="1" applyBorder="1" applyAlignment="1">
      <alignment horizontal="center"/>
      <protection/>
    </xf>
    <xf numFmtId="0" fontId="22" fillId="7" borderId="1" xfId="20" applyFont="1" applyFill="1" applyBorder="1" applyAlignment="1">
      <alignment horizontal="left"/>
      <protection/>
    </xf>
    <xf numFmtId="0" fontId="23" fillId="7" borderId="1" xfId="20" applyFont="1" applyFill="1" applyBorder="1" applyAlignment="1">
      <alignment horizontal="left"/>
      <protection/>
    </xf>
    <xf numFmtId="0" fontId="50" fillId="14" borderId="6" xfId="20" applyFont="1" applyFill="1" applyBorder="1" applyAlignment="1">
      <alignment horizontal="center"/>
      <protection/>
    </xf>
    <xf numFmtId="0" fontId="58" fillId="14" borderId="7" xfId="20" applyFont="1" applyFill="1" applyBorder="1" applyAlignment="1">
      <alignment horizontal="center"/>
      <protection/>
    </xf>
    <xf numFmtId="1" fontId="16" fillId="2" borderId="2" xfId="20" applyNumberFormat="1" applyFont="1" applyFill="1" applyBorder="1" applyAlignment="1">
      <alignment horizontal="center"/>
      <protection/>
    </xf>
    <xf numFmtId="1" fontId="16" fillId="2" borderId="1" xfId="20" applyNumberFormat="1" applyFont="1" applyFill="1" applyBorder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1" fontId="14" fillId="0" borderId="0" xfId="20" applyNumberFormat="1" applyFont="1" applyAlignment="1">
      <alignment horizontal="center"/>
      <protection/>
    </xf>
    <xf numFmtId="0" fontId="0" fillId="0" borderId="0" xfId="0" applyAlignment="1">
      <alignment/>
    </xf>
    <xf numFmtId="0" fontId="51" fillId="2" borderId="0" xfId="21" applyFont="1" applyFill="1" applyBorder="1" applyAlignment="1">
      <alignment horizontal="center" vertical="center"/>
      <protection/>
    </xf>
    <xf numFmtId="167" fontId="13" fillId="0" borderId="1" xfId="20" applyNumberFormat="1" applyFont="1" applyFill="1" applyBorder="1">
      <alignment/>
      <protection/>
    </xf>
    <xf numFmtId="1" fontId="59" fillId="0" borderId="1" xfId="20" applyNumberFormat="1" applyFont="1" applyFill="1" applyBorder="1">
      <alignment/>
      <protection/>
    </xf>
    <xf numFmtId="0" fontId="44" fillId="4" borderId="1" xfId="0" applyFont="1" applyFill="1" applyBorder="1" applyAlignment="1">
      <alignment/>
    </xf>
    <xf numFmtId="0" fontId="23" fillId="7" borderId="0" xfId="0" applyFont="1" applyFill="1" applyAlignment="1">
      <alignment/>
    </xf>
    <xf numFmtId="0" fontId="46" fillId="0" borderId="0" xfId="20" applyFont="1" applyFill="1" applyBorder="1" applyAlignment="1">
      <alignment horizontal="center"/>
      <protection/>
    </xf>
    <xf numFmtId="0" fontId="47" fillId="0" borderId="0" xfId="20" applyFont="1" applyFill="1" applyBorder="1" applyAlignment="1">
      <alignment horizontal="center"/>
      <protection/>
    </xf>
    <xf numFmtId="0" fontId="7" fillId="3" borderId="1" xfId="20" applyFont="1" applyFill="1" applyBorder="1" applyAlignment="1">
      <alignment horizontal="center"/>
      <protection/>
    </xf>
    <xf numFmtId="0" fontId="4" fillId="3" borderId="1" xfId="20" applyFont="1" applyFill="1" applyBorder="1" applyAlignment="1">
      <alignment horizontal="center"/>
      <protection/>
    </xf>
    <xf numFmtId="0" fontId="7" fillId="4" borderId="12" xfId="20" applyFont="1" applyFill="1" applyBorder="1" applyAlignment="1">
      <alignment horizontal="center"/>
      <protection/>
    </xf>
    <xf numFmtId="0" fontId="7" fillId="4" borderId="22" xfId="20" applyFont="1" applyFill="1" applyBorder="1" applyAlignment="1">
      <alignment horizontal="center"/>
      <protection/>
    </xf>
    <xf numFmtId="0" fontId="7" fillId="4" borderId="10" xfId="20" applyFont="1" applyFill="1" applyBorder="1" applyAlignment="1">
      <alignment horizontal="center"/>
      <protection/>
    </xf>
    <xf numFmtId="0" fontId="44" fillId="8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4" fillId="9" borderId="0" xfId="0" applyFont="1" applyFill="1" applyBorder="1" applyAlignment="1">
      <alignment horizontal="left"/>
    </xf>
    <xf numFmtId="0" fontId="0" fillId="9" borderId="0" xfId="0" applyFill="1" applyAlignment="1">
      <alignment horizontal="left"/>
    </xf>
    <xf numFmtId="0" fontId="2" fillId="0" borderId="0" xfId="20" applyAlignment="1">
      <alignment/>
      <protection/>
    </xf>
    <xf numFmtId="0" fontId="19" fillId="2" borderId="23" xfId="20" applyFont="1" applyFill="1" applyBorder="1" applyAlignment="1">
      <alignment horizontal="center"/>
      <protection/>
    </xf>
    <xf numFmtId="0" fontId="19" fillId="2" borderId="24" xfId="20" applyFont="1" applyFill="1" applyBorder="1" applyAlignment="1">
      <alignment horizontal="center"/>
      <protection/>
    </xf>
    <xf numFmtId="0" fontId="19" fillId="2" borderId="25" xfId="20" applyFont="1" applyFill="1" applyBorder="1" applyAlignment="1">
      <alignment horizontal="center"/>
      <protection/>
    </xf>
    <xf numFmtId="0" fontId="15" fillId="7" borderId="1" xfId="20" applyFont="1" applyFill="1" applyBorder="1" applyAlignment="1">
      <alignment horizontal="center"/>
      <protection/>
    </xf>
    <xf numFmtId="0" fontId="45" fillId="7" borderId="0" xfId="20" applyFont="1" applyFill="1" applyBorder="1" applyAlignment="1">
      <alignment horizontal="left"/>
      <protection/>
    </xf>
    <xf numFmtId="0" fontId="28" fillId="13" borderId="0" xfId="0" applyFont="1" applyFill="1" applyBorder="1" applyAlignment="1">
      <alignment horizontal="left"/>
    </xf>
    <xf numFmtId="0" fontId="46" fillId="13" borderId="0" xfId="20" applyFont="1" applyFill="1" applyBorder="1" applyAlignment="1">
      <alignment horizontal="center"/>
      <protection/>
    </xf>
    <xf numFmtId="0" fontId="47" fillId="13" borderId="0" xfId="20" applyFont="1" applyFill="1" applyBorder="1" applyAlignment="1">
      <alignment horizontal="center"/>
      <protection/>
    </xf>
    <xf numFmtId="0" fontId="44" fillId="2" borderId="0" xfId="0" applyFont="1" applyFill="1" applyAlignment="1">
      <alignment/>
    </xf>
    <xf numFmtId="0" fontId="0" fillId="8" borderId="0" xfId="0" applyFill="1" applyAlignment="1">
      <alignment/>
    </xf>
    <xf numFmtId="0" fontId="34" fillId="0" borderId="17" xfId="23" applyFont="1" applyBorder="1" applyAlignment="1">
      <alignment horizontal="center"/>
      <protection/>
    </xf>
    <xf numFmtId="0" fontId="0" fillId="0" borderId="17" xfId="0" applyBorder="1" applyAlignment="1">
      <alignment horizontal="center"/>
    </xf>
    <xf numFmtId="1" fontId="24" fillId="7" borderId="16" xfId="21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34" fillId="0" borderId="0" xfId="23" applyFont="1" applyBorder="1" applyAlignment="1">
      <alignment horizontal="center"/>
      <protection/>
    </xf>
    <xf numFmtId="0" fontId="35" fillId="0" borderId="0" xfId="23" applyFont="1" applyBorder="1" applyAlignment="1">
      <alignment horizontal="center"/>
      <protection/>
    </xf>
    <xf numFmtId="1" fontId="24" fillId="7" borderId="11" xfId="21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1" fontId="45" fillId="7" borderId="18" xfId="21" applyNumberFormat="1" applyFont="1" applyFill="1" applyBorder="1" applyAlignment="1">
      <alignment horizontal="left" vertical="center"/>
      <protection/>
    </xf>
    <xf numFmtId="0" fontId="17" fillId="7" borderId="26" xfId="0" applyFont="1" applyFill="1" applyBorder="1" applyAlignment="1">
      <alignment horizontal="left" vertical="center"/>
    </xf>
    <xf numFmtId="0" fontId="51" fillId="2" borderId="0" xfId="21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Sheet1" xfId="20"/>
    <cellStyle name="normální_KML celk.hod." xfId="21"/>
    <cellStyle name="normální_List1" xfId="22"/>
    <cellStyle name="normální_TLL 2005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47625</xdr:rowOff>
    </xdr:from>
    <xdr:to>
      <xdr:col>3</xdr:col>
      <xdr:colOff>342900</xdr:colOff>
      <xdr:row>0</xdr:row>
      <xdr:rowOff>771525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47625"/>
          <a:ext cx="2028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133350</xdr:rowOff>
    </xdr:from>
    <xdr:to>
      <xdr:col>2</xdr:col>
      <xdr:colOff>885825</xdr:colOff>
      <xdr:row>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33350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133350</xdr:rowOff>
    </xdr:from>
    <xdr:to>
      <xdr:col>2</xdr:col>
      <xdr:colOff>885825</xdr:colOff>
      <xdr:row>2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33350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133350</xdr:rowOff>
    </xdr:from>
    <xdr:to>
      <xdr:col>2</xdr:col>
      <xdr:colOff>885825</xdr:colOff>
      <xdr:row>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33350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133350</xdr:rowOff>
    </xdr:from>
    <xdr:to>
      <xdr:col>2</xdr:col>
      <xdr:colOff>885825</xdr:colOff>
      <xdr:row>2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33350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133350</xdr:rowOff>
    </xdr:from>
    <xdr:to>
      <xdr:col>2</xdr:col>
      <xdr:colOff>885825</xdr:colOff>
      <xdr:row>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33350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133350</xdr:rowOff>
    </xdr:from>
    <xdr:to>
      <xdr:col>2</xdr:col>
      <xdr:colOff>885825</xdr:colOff>
      <xdr:row>2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33350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133350</xdr:rowOff>
    </xdr:from>
    <xdr:to>
      <xdr:col>2</xdr:col>
      <xdr:colOff>885825</xdr:colOff>
      <xdr:row>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33350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133350</xdr:rowOff>
    </xdr:from>
    <xdr:to>
      <xdr:col>2</xdr:col>
      <xdr:colOff>885825</xdr:colOff>
      <xdr:row>2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33350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38100</xdr:rowOff>
    </xdr:from>
    <xdr:to>
      <xdr:col>3</xdr:col>
      <xdr:colOff>323850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2028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133350</xdr:rowOff>
    </xdr:from>
    <xdr:to>
      <xdr:col>2</xdr:col>
      <xdr:colOff>885825</xdr:colOff>
      <xdr:row>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33350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133350</xdr:rowOff>
    </xdr:from>
    <xdr:to>
      <xdr:col>2</xdr:col>
      <xdr:colOff>885825</xdr:colOff>
      <xdr:row>2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33350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133350</xdr:rowOff>
    </xdr:from>
    <xdr:to>
      <xdr:col>2</xdr:col>
      <xdr:colOff>885825</xdr:colOff>
      <xdr:row>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33350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133350</xdr:rowOff>
    </xdr:from>
    <xdr:to>
      <xdr:col>2</xdr:col>
      <xdr:colOff>885825</xdr:colOff>
      <xdr:row>2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33350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133350</xdr:rowOff>
    </xdr:from>
    <xdr:to>
      <xdr:col>2</xdr:col>
      <xdr:colOff>885825</xdr:colOff>
      <xdr:row>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33350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133350</xdr:rowOff>
    </xdr:from>
    <xdr:to>
      <xdr:col>2</xdr:col>
      <xdr:colOff>885825</xdr:colOff>
      <xdr:row>2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33350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133350</xdr:rowOff>
    </xdr:from>
    <xdr:to>
      <xdr:col>2</xdr:col>
      <xdr:colOff>885825</xdr:colOff>
      <xdr:row>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33350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133350</xdr:rowOff>
    </xdr:from>
    <xdr:to>
      <xdr:col>2</xdr:col>
      <xdr:colOff>885825</xdr:colOff>
      <xdr:row>2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33350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133350</xdr:rowOff>
    </xdr:from>
    <xdr:to>
      <xdr:col>2</xdr:col>
      <xdr:colOff>885825</xdr:colOff>
      <xdr:row>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33350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133350</xdr:rowOff>
    </xdr:from>
    <xdr:to>
      <xdr:col>2</xdr:col>
      <xdr:colOff>885825</xdr:colOff>
      <xdr:row>2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33350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133350</xdr:rowOff>
    </xdr:from>
    <xdr:to>
      <xdr:col>2</xdr:col>
      <xdr:colOff>885825</xdr:colOff>
      <xdr:row>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33350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133350</xdr:rowOff>
    </xdr:from>
    <xdr:to>
      <xdr:col>2</xdr:col>
      <xdr:colOff>885825</xdr:colOff>
      <xdr:row>2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33350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133350</xdr:rowOff>
    </xdr:from>
    <xdr:to>
      <xdr:col>2</xdr:col>
      <xdr:colOff>885825</xdr:colOff>
      <xdr:row>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33350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133350</xdr:rowOff>
    </xdr:from>
    <xdr:to>
      <xdr:col>2</xdr:col>
      <xdr:colOff>885825</xdr:colOff>
      <xdr:row>2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33350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133350</xdr:rowOff>
    </xdr:from>
    <xdr:to>
      <xdr:col>2</xdr:col>
      <xdr:colOff>885825</xdr:colOff>
      <xdr:row>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33350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133350</xdr:rowOff>
    </xdr:from>
    <xdr:to>
      <xdr:col>2</xdr:col>
      <xdr:colOff>885825</xdr:colOff>
      <xdr:row>2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33350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E43"/>
  <sheetViews>
    <sheetView showGridLines="0" workbookViewId="0" topLeftCell="A1">
      <selection activeCell="C26" sqref="C26"/>
    </sheetView>
  </sheetViews>
  <sheetFormatPr defaultColWidth="9.140625" defaultRowHeight="12.75"/>
  <cols>
    <col min="1" max="1" width="10.57421875" style="0" customWidth="1"/>
    <col min="2" max="2" width="13.8515625" style="0" customWidth="1"/>
    <col min="3" max="3" width="13.7109375" style="0" customWidth="1"/>
    <col min="4" max="4" width="7.421875" style="0" customWidth="1"/>
    <col min="5" max="5" width="10.7109375" style="0" customWidth="1"/>
  </cols>
  <sheetData>
    <row r="1" spans="1:5" ht="64.5" customHeight="1">
      <c r="A1" s="150"/>
      <c r="B1" s="1"/>
      <c r="C1" s="1"/>
      <c r="D1" s="1"/>
      <c r="E1" s="151"/>
    </row>
    <row r="2" spans="1:5" ht="18.75" customHeight="1">
      <c r="A2" s="153" t="s">
        <v>119</v>
      </c>
      <c r="B2" s="153" t="s">
        <v>107</v>
      </c>
      <c r="C2" s="153" t="s">
        <v>120</v>
      </c>
      <c r="D2" s="153" t="s">
        <v>121</v>
      </c>
      <c r="E2" s="154" t="s">
        <v>108</v>
      </c>
    </row>
    <row r="3" spans="1:5" ht="14.25" customHeight="1">
      <c r="A3" s="149">
        <v>1</v>
      </c>
      <c r="B3" s="155">
        <v>101</v>
      </c>
      <c r="C3" s="156" t="s">
        <v>21</v>
      </c>
      <c r="D3" s="157" t="s">
        <v>19</v>
      </c>
      <c r="E3" s="160" t="s">
        <v>127</v>
      </c>
    </row>
    <row r="4" spans="1:5" ht="14.25" customHeight="1">
      <c r="A4" s="149">
        <v>2</v>
      </c>
      <c r="B4" s="152">
        <v>102</v>
      </c>
      <c r="C4" s="158" t="s">
        <v>20</v>
      </c>
      <c r="D4" s="159" t="s">
        <v>44</v>
      </c>
      <c r="E4" s="161" t="s">
        <v>109</v>
      </c>
    </row>
    <row r="5" spans="1:5" ht="14.25" customHeight="1">
      <c r="A5" s="149">
        <v>3</v>
      </c>
      <c r="B5" s="152">
        <v>103</v>
      </c>
      <c r="C5" s="156" t="s">
        <v>22</v>
      </c>
      <c r="D5" s="157" t="s">
        <v>23</v>
      </c>
      <c r="E5" s="162"/>
    </row>
    <row r="6" spans="1:5" ht="14.25" customHeight="1">
      <c r="A6" s="149">
        <v>4</v>
      </c>
      <c r="B6" s="152">
        <v>104</v>
      </c>
      <c r="C6" s="156" t="s">
        <v>33</v>
      </c>
      <c r="D6" s="157" t="s">
        <v>24</v>
      </c>
      <c r="E6" s="161" t="s">
        <v>110</v>
      </c>
    </row>
    <row r="7" spans="1:5" ht="14.25" customHeight="1">
      <c r="A7" s="149">
        <v>5</v>
      </c>
      <c r="B7" s="152">
        <v>105</v>
      </c>
      <c r="C7" s="156" t="s">
        <v>156</v>
      </c>
      <c r="D7" s="157" t="s">
        <v>157</v>
      </c>
      <c r="E7" s="161"/>
    </row>
    <row r="8" spans="1:5" ht="14.25" customHeight="1">
      <c r="A8" s="149">
        <v>6</v>
      </c>
      <c r="B8" s="152">
        <v>106</v>
      </c>
      <c r="C8" s="156" t="s">
        <v>34</v>
      </c>
      <c r="D8" s="157" t="s">
        <v>26</v>
      </c>
      <c r="E8" s="161" t="s">
        <v>118</v>
      </c>
    </row>
    <row r="9" spans="1:5" ht="14.25" customHeight="1">
      <c r="A9" s="149">
        <v>7</v>
      </c>
      <c r="B9" s="152">
        <v>107</v>
      </c>
      <c r="C9" s="156" t="s">
        <v>158</v>
      </c>
      <c r="D9" s="157" t="s">
        <v>27</v>
      </c>
      <c r="E9" s="161" t="s">
        <v>111</v>
      </c>
    </row>
    <row r="10" spans="1:5" ht="14.25" customHeight="1">
      <c r="A10" s="149">
        <v>8</v>
      </c>
      <c r="B10" s="152">
        <v>108</v>
      </c>
      <c r="C10" s="156" t="s">
        <v>35</v>
      </c>
      <c r="D10" s="157" t="s">
        <v>28</v>
      </c>
      <c r="E10" s="162"/>
    </row>
    <row r="11" spans="1:5" ht="14.25" customHeight="1">
      <c r="A11" s="149">
        <v>9</v>
      </c>
      <c r="B11" s="152">
        <v>109</v>
      </c>
      <c r="C11" s="156" t="s">
        <v>36</v>
      </c>
      <c r="D11" s="157" t="s">
        <v>29</v>
      </c>
      <c r="E11" s="162"/>
    </row>
    <row r="12" spans="1:5" ht="14.25" customHeight="1">
      <c r="A12" s="149">
        <v>10</v>
      </c>
      <c r="B12" s="152">
        <v>110</v>
      </c>
      <c r="C12" s="156" t="s">
        <v>37</v>
      </c>
      <c r="D12" s="157" t="s">
        <v>30</v>
      </c>
      <c r="E12" s="161" t="s">
        <v>117</v>
      </c>
    </row>
    <row r="13" spans="1:5" ht="14.25" customHeight="1">
      <c r="A13" s="149">
        <v>11</v>
      </c>
      <c r="B13" s="152">
        <v>111</v>
      </c>
      <c r="C13" s="156" t="s">
        <v>38</v>
      </c>
      <c r="D13" s="157" t="s">
        <v>25</v>
      </c>
      <c r="E13" s="163" t="s">
        <v>112</v>
      </c>
    </row>
    <row r="14" spans="1:5" ht="14.25" customHeight="1">
      <c r="A14" s="149">
        <v>12</v>
      </c>
      <c r="B14" s="152">
        <v>112</v>
      </c>
      <c r="C14" s="156" t="s">
        <v>39</v>
      </c>
      <c r="D14" s="157" t="s">
        <v>29</v>
      </c>
      <c r="E14" s="162"/>
    </row>
    <row r="15" spans="1:5" ht="14.25" customHeight="1">
      <c r="A15" s="149">
        <v>13</v>
      </c>
      <c r="B15" s="152">
        <v>113</v>
      </c>
      <c r="C15" s="156" t="s">
        <v>122</v>
      </c>
      <c r="D15" s="157" t="s">
        <v>24</v>
      </c>
      <c r="E15" s="160" t="s">
        <v>125</v>
      </c>
    </row>
    <row r="16" spans="1:5" ht="14.25" customHeight="1">
      <c r="A16" s="149">
        <v>14</v>
      </c>
      <c r="B16" s="152">
        <v>114</v>
      </c>
      <c r="C16" s="156" t="s">
        <v>40</v>
      </c>
      <c r="D16" s="157" t="s">
        <v>31</v>
      </c>
      <c r="E16" s="161" t="s">
        <v>113</v>
      </c>
    </row>
    <row r="17" spans="1:5" ht="14.25" customHeight="1">
      <c r="A17" s="149">
        <v>15</v>
      </c>
      <c r="B17" s="152">
        <v>115</v>
      </c>
      <c r="C17" s="156" t="s">
        <v>20</v>
      </c>
      <c r="D17" s="157" t="s">
        <v>32</v>
      </c>
      <c r="E17" s="161" t="s">
        <v>114</v>
      </c>
    </row>
    <row r="18" spans="1:5" ht="14.25" customHeight="1">
      <c r="A18" s="149">
        <v>16</v>
      </c>
      <c r="B18" s="152">
        <v>116</v>
      </c>
      <c r="C18" s="156" t="s">
        <v>41</v>
      </c>
      <c r="D18" s="157" t="s">
        <v>29</v>
      </c>
      <c r="E18" s="161" t="s">
        <v>115</v>
      </c>
    </row>
    <row r="19" spans="1:5" ht="14.25" customHeight="1">
      <c r="A19" s="149">
        <v>17</v>
      </c>
      <c r="B19" s="152">
        <v>117</v>
      </c>
      <c r="C19" s="156" t="s">
        <v>41</v>
      </c>
      <c r="D19" s="157" t="s">
        <v>25</v>
      </c>
      <c r="E19" s="161" t="s">
        <v>116</v>
      </c>
    </row>
    <row r="20" spans="1:5" ht="14.25" customHeight="1">
      <c r="A20" s="149">
        <v>18</v>
      </c>
      <c r="B20" s="152">
        <v>118</v>
      </c>
      <c r="C20" s="156" t="s">
        <v>123</v>
      </c>
      <c r="D20" s="157" t="s">
        <v>124</v>
      </c>
      <c r="E20" s="160" t="s">
        <v>126</v>
      </c>
    </row>
    <row r="21" spans="1:5" ht="14.25" customHeight="1">
      <c r="A21" s="149">
        <v>19</v>
      </c>
      <c r="B21" s="152">
        <v>119</v>
      </c>
      <c r="C21" s="156" t="s">
        <v>159</v>
      </c>
      <c r="D21" s="157" t="s">
        <v>160</v>
      </c>
      <c r="E21" s="164"/>
    </row>
    <row r="22" spans="1:5" ht="14.25" customHeight="1">
      <c r="A22" s="149">
        <v>20</v>
      </c>
      <c r="B22" s="152">
        <v>120</v>
      </c>
      <c r="C22" s="156" t="s">
        <v>180</v>
      </c>
      <c r="D22" s="157" t="s">
        <v>181</v>
      </c>
      <c r="E22" s="164"/>
    </row>
    <row r="23" spans="1:5" ht="14.25" customHeight="1">
      <c r="A23" s="149">
        <v>21</v>
      </c>
      <c r="B23" s="152">
        <v>121</v>
      </c>
      <c r="C23" s="156" t="s">
        <v>220</v>
      </c>
      <c r="D23" s="157" t="s">
        <v>221</v>
      </c>
      <c r="E23" s="164"/>
    </row>
    <row r="24" spans="1:5" ht="14.25" customHeight="1">
      <c r="A24" s="149">
        <v>22</v>
      </c>
      <c r="B24" s="152">
        <v>122</v>
      </c>
      <c r="C24" s="156" t="s">
        <v>222</v>
      </c>
      <c r="D24" s="157" t="s">
        <v>25</v>
      </c>
      <c r="E24" s="178" t="s">
        <v>223</v>
      </c>
    </row>
    <row r="25" spans="1:5" ht="14.25" customHeight="1">
      <c r="A25" s="149">
        <v>23</v>
      </c>
      <c r="B25" s="152">
        <v>123</v>
      </c>
      <c r="C25" s="156"/>
      <c r="D25" s="157"/>
      <c r="E25" s="164"/>
    </row>
    <row r="26" spans="1:5" ht="12.75">
      <c r="A26" s="149">
        <v>24</v>
      </c>
      <c r="B26" s="152">
        <v>124</v>
      </c>
      <c r="C26" s="156"/>
      <c r="D26" s="157"/>
      <c r="E26" s="164"/>
    </row>
    <row r="27" spans="1:5" s="145" customFormat="1" ht="13.5" customHeight="1">
      <c r="A27" s="149">
        <v>25</v>
      </c>
      <c r="B27" s="152">
        <v>125</v>
      </c>
      <c r="C27" s="156"/>
      <c r="D27" s="157"/>
      <c r="E27" s="164"/>
    </row>
    <row r="28" spans="1:4" s="145" customFormat="1" ht="13.5" customHeight="1">
      <c r="A28" s="146"/>
      <c r="B28" s="180"/>
      <c r="C28" s="181"/>
      <c r="D28" s="181"/>
    </row>
    <row r="29" s="145" customFormat="1" ht="13.5" customHeight="1">
      <c r="A29" s="147"/>
    </row>
    <row r="30" s="145" customFormat="1" ht="13.5" customHeight="1">
      <c r="A30" s="147"/>
    </row>
    <row r="31" s="145" customFormat="1" ht="13.5" customHeight="1">
      <c r="A31" s="147"/>
    </row>
    <row r="32" s="145" customFormat="1" ht="13.5" customHeight="1">
      <c r="A32" s="147"/>
    </row>
    <row r="33" s="145" customFormat="1" ht="13.5" customHeight="1">
      <c r="A33" s="148"/>
    </row>
    <row r="34" spans="1:4" s="145" customFormat="1" ht="13.5" customHeight="1">
      <c r="A34" s="146"/>
      <c r="B34" s="180"/>
      <c r="C34" s="180"/>
      <c r="D34" s="180"/>
    </row>
    <row r="35" s="145" customFormat="1" ht="13.5" customHeight="1">
      <c r="A35" s="147"/>
    </row>
    <row r="36" s="145" customFormat="1" ht="13.5" customHeight="1">
      <c r="A36" s="147"/>
    </row>
    <row r="37" s="145" customFormat="1" ht="13.5" customHeight="1">
      <c r="A37" s="147"/>
    </row>
    <row r="38" s="145" customFormat="1" ht="13.5" customHeight="1">
      <c r="A38" s="147"/>
    </row>
    <row r="39" s="145" customFormat="1" ht="12.75">
      <c r="B39" s="148"/>
    </row>
    <row r="40" ht="12.75">
      <c r="B40" s="2"/>
    </row>
    <row r="41" spans="1:2" ht="12.75">
      <c r="A41" s="1"/>
      <c r="B41" s="2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</sheetData>
  <mergeCells count="2">
    <mergeCell ref="B28:D28"/>
    <mergeCell ref="B34:D3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5"/>
  <dimension ref="A1:X46"/>
  <sheetViews>
    <sheetView showGridLines="0" view="pageBreakPreview" zoomScaleNormal="85" zoomScaleSheetLayoutView="100" workbookViewId="0" topLeftCell="A1">
      <selection activeCell="A6" sqref="A6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19" width="6.28125" style="0" customWidth="1"/>
    <col min="20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193" t="s">
        <v>45</v>
      </c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5"/>
      <c r="V2" s="6"/>
    </row>
    <row r="3" spans="1:24" ht="9" customHeight="1">
      <c r="A3" s="192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</row>
    <row r="4" spans="1:21" ht="15.75">
      <c r="A4" s="43"/>
      <c r="B4" s="7" t="s">
        <v>145</v>
      </c>
      <c r="C4" s="7" t="s">
        <v>152</v>
      </c>
      <c r="D4" s="45" t="s">
        <v>42</v>
      </c>
      <c r="E4" s="182" t="s">
        <v>69</v>
      </c>
      <c r="F4" s="183"/>
      <c r="G4" s="183"/>
      <c r="H4" s="183"/>
      <c r="I4" s="183"/>
      <c r="J4" s="184" t="s">
        <v>70</v>
      </c>
      <c r="K4" s="185"/>
      <c r="L4" s="185"/>
      <c r="M4" s="185"/>
      <c r="N4" s="186"/>
      <c r="O4" s="196" t="s">
        <v>68</v>
      </c>
      <c r="P4" s="196"/>
      <c r="Q4" s="196"/>
      <c r="R4" s="196"/>
      <c r="S4" s="168" t="s">
        <v>128</v>
      </c>
      <c r="T4" s="40" t="s">
        <v>78</v>
      </c>
      <c r="U4" s="41" t="s">
        <v>1</v>
      </c>
    </row>
    <row r="5" spans="1:21" ht="14.25" thickBot="1">
      <c r="A5" s="20" t="s">
        <v>2</v>
      </c>
      <c r="B5" s="21" t="s">
        <v>3</v>
      </c>
      <c r="C5" s="22" t="s">
        <v>4</v>
      </c>
      <c r="D5" s="23"/>
      <c r="E5" s="24" t="s">
        <v>5</v>
      </c>
      <c r="F5" s="25" t="s">
        <v>6</v>
      </c>
      <c r="G5" s="25" t="s">
        <v>17</v>
      </c>
      <c r="H5" s="26" t="s">
        <v>7</v>
      </c>
      <c r="I5" s="26" t="s">
        <v>8</v>
      </c>
      <c r="J5" s="27" t="s">
        <v>9</v>
      </c>
      <c r="K5" s="27" t="s">
        <v>10</v>
      </c>
      <c r="L5" s="27" t="s">
        <v>18</v>
      </c>
      <c r="M5" s="28" t="s">
        <v>11</v>
      </c>
      <c r="N5" s="28" t="s">
        <v>12</v>
      </c>
      <c r="O5" s="30" t="s">
        <v>13</v>
      </c>
      <c r="P5" s="30" t="s">
        <v>14</v>
      </c>
      <c r="Q5" s="30" t="s">
        <v>15</v>
      </c>
      <c r="R5" s="29" t="s">
        <v>16</v>
      </c>
      <c r="S5" s="169" t="s">
        <v>129</v>
      </c>
      <c r="T5" s="90" t="s">
        <v>99</v>
      </c>
      <c r="U5" s="42" t="s">
        <v>43</v>
      </c>
    </row>
    <row r="6" spans="1:24" ht="12.75">
      <c r="A6" s="17">
        <v>1</v>
      </c>
      <c r="B6" s="165">
        <f>HRÁČI!B16</f>
        <v>114</v>
      </c>
      <c r="C6" s="166" t="str">
        <f>HRÁČI!C16</f>
        <v>Stadtrucker </v>
      </c>
      <c r="D6" s="167" t="str">
        <f>HRÁČI!D16</f>
        <v>Fedor</v>
      </c>
      <c r="E6" s="13">
        <v>226.5</v>
      </c>
      <c r="F6" s="9">
        <v>78</v>
      </c>
      <c r="G6" s="18">
        <f aca="true" t="shared" si="0" ref="G6:G28">F6*2.5</f>
        <v>195</v>
      </c>
      <c r="H6" s="31">
        <f aca="true" t="shared" si="1" ref="H6:H28">E6+G6</f>
        <v>421.5</v>
      </c>
      <c r="I6" s="38">
        <v>11</v>
      </c>
      <c r="J6" s="14">
        <v>14.5</v>
      </c>
      <c r="K6" s="9">
        <v>221</v>
      </c>
      <c r="L6" s="14">
        <f aca="true" t="shared" si="2" ref="L6:L28">K6*2.5</f>
        <v>552.5</v>
      </c>
      <c r="M6" s="31">
        <f aca="true" t="shared" si="3" ref="M6:M28">J6+L6</f>
        <v>567</v>
      </c>
      <c r="N6" s="38">
        <v>10</v>
      </c>
      <c r="O6" s="32">
        <f aca="true" t="shared" si="4" ref="O6:O28">E6+J6</f>
        <v>241</v>
      </c>
      <c r="P6" s="33">
        <f aca="true" t="shared" si="5" ref="P6:P28">G6+L6</f>
        <v>747.5</v>
      </c>
      <c r="Q6" s="34">
        <f aca="true" t="shared" si="6" ref="Q6:Q28">H6+M6</f>
        <v>988.5</v>
      </c>
      <c r="R6" s="19">
        <f aca="true" t="shared" si="7" ref="R6:R28">I6+N6</f>
        <v>21</v>
      </c>
      <c r="S6" s="170">
        <v>3</v>
      </c>
      <c r="T6" s="170">
        <v>3</v>
      </c>
      <c r="U6" s="52">
        <f aca="true" t="shared" si="8" ref="U6:U28">R6+S6+T6</f>
        <v>27</v>
      </c>
      <c r="X6" s="44"/>
    </row>
    <row r="7" spans="1:21" ht="12.75">
      <c r="A7" s="16">
        <v>2</v>
      </c>
      <c r="B7" s="165">
        <f>HRÁČI!B6</f>
        <v>104</v>
      </c>
      <c r="C7" s="166" t="str">
        <f>HRÁČI!C6</f>
        <v>Dobiaš</v>
      </c>
      <c r="D7" s="167" t="str">
        <f>HRÁČI!D6</f>
        <v>Martin</v>
      </c>
      <c r="E7" s="13">
        <v>159</v>
      </c>
      <c r="F7" s="9">
        <v>79</v>
      </c>
      <c r="G7" s="13">
        <f t="shared" si="0"/>
        <v>197.5</v>
      </c>
      <c r="H7" s="8">
        <f t="shared" si="1"/>
        <v>356.5</v>
      </c>
      <c r="I7" s="39">
        <v>10</v>
      </c>
      <c r="J7" s="14">
        <v>376.5</v>
      </c>
      <c r="K7" s="9">
        <v>84</v>
      </c>
      <c r="L7" s="14">
        <f t="shared" si="2"/>
        <v>210</v>
      </c>
      <c r="M7" s="8">
        <f t="shared" si="3"/>
        <v>586.5</v>
      </c>
      <c r="N7" s="39">
        <v>11</v>
      </c>
      <c r="O7" s="35">
        <f t="shared" si="4"/>
        <v>535.5</v>
      </c>
      <c r="P7" s="36">
        <f t="shared" si="5"/>
        <v>407.5</v>
      </c>
      <c r="Q7" s="37">
        <f t="shared" si="6"/>
        <v>943</v>
      </c>
      <c r="R7" s="15">
        <f t="shared" si="7"/>
        <v>21</v>
      </c>
      <c r="S7" s="171">
        <v>2</v>
      </c>
      <c r="T7" s="53">
        <v>1</v>
      </c>
      <c r="U7" s="52">
        <f t="shared" si="8"/>
        <v>24</v>
      </c>
    </row>
    <row r="8" spans="1:21" ht="12.75">
      <c r="A8" s="16">
        <v>3</v>
      </c>
      <c r="B8" s="165">
        <f>HRÁČI!B17</f>
        <v>115</v>
      </c>
      <c r="C8" s="166" t="str">
        <f>HRÁČI!C17</f>
        <v>Andraščíková  </v>
      </c>
      <c r="D8" s="167" t="str">
        <f>HRÁČI!D17</f>
        <v>Beáta</v>
      </c>
      <c r="E8" s="13">
        <v>163</v>
      </c>
      <c r="F8" s="9">
        <v>158</v>
      </c>
      <c r="G8" s="13">
        <f t="shared" si="0"/>
        <v>395</v>
      </c>
      <c r="H8" s="8">
        <f t="shared" si="1"/>
        <v>558</v>
      </c>
      <c r="I8" s="39">
        <v>12</v>
      </c>
      <c r="J8" s="14">
        <v>-89.5</v>
      </c>
      <c r="K8" s="9">
        <v>72</v>
      </c>
      <c r="L8" s="14">
        <f t="shared" si="2"/>
        <v>180</v>
      </c>
      <c r="M8" s="8">
        <f t="shared" si="3"/>
        <v>90.5</v>
      </c>
      <c r="N8" s="39">
        <v>6</v>
      </c>
      <c r="O8" s="35">
        <f t="shared" si="4"/>
        <v>73.5</v>
      </c>
      <c r="P8" s="36">
        <f t="shared" si="5"/>
        <v>575</v>
      </c>
      <c r="Q8" s="37">
        <f t="shared" si="6"/>
        <v>648.5</v>
      </c>
      <c r="R8" s="15">
        <f t="shared" si="7"/>
        <v>18</v>
      </c>
      <c r="S8" s="171">
        <v>1</v>
      </c>
      <c r="T8" s="171">
        <v>2</v>
      </c>
      <c r="U8" s="52">
        <f t="shared" si="8"/>
        <v>21</v>
      </c>
    </row>
    <row r="9" spans="1:21" ht="12.75">
      <c r="A9" s="16">
        <v>4</v>
      </c>
      <c r="B9" s="165">
        <f>HRÁČI!B14</f>
        <v>112</v>
      </c>
      <c r="C9" s="166" t="str">
        <f>HRÁČI!C14</f>
        <v>Pecov</v>
      </c>
      <c r="D9" s="167" t="str">
        <f>HRÁČI!D14</f>
        <v>Ivan</v>
      </c>
      <c r="E9" s="13">
        <v>-85</v>
      </c>
      <c r="F9" s="9">
        <v>20</v>
      </c>
      <c r="G9" s="13">
        <f t="shared" si="0"/>
        <v>50</v>
      </c>
      <c r="H9" s="8">
        <f t="shared" si="1"/>
        <v>-35</v>
      </c>
      <c r="I9" s="39">
        <v>4</v>
      </c>
      <c r="J9" s="14">
        <v>463</v>
      </c>
      <c r="K9" s="9">
        <v>124</v>
      </c>
      <c r="L9" s="14">
        <f t="shared" si="2"/>
        <v>310</v>
      </c>
      <c r="M9" s="8">
        <f t="shared" si="3"/>
        <v>773</v>
      </c>
      <c r="N9" s="39">
        <v>12</v>
      </c>
      <c r="O9" s="35">
        <f t="shared" si="4"/>
        <v>378</v>
      </c>
      <c r="P9" s="36">
        <f t="shared" si="5"/>
        <v>360</v>
      </c>
      <c r="Q9" s="37">
        <f t="shared" si="6"/>
        <v>738</v>
      </c>
      <c r="R9" s="15">
        <f t="shared" si="7"/>
        <v>16</v>
      </c>
      <c r="S9" s="171"/>
      <c r="T9" s="171"/>
      <c r="U9" s="52">
        <f t="shared" si="8"/>
        <v>16</v>
      </c>
    </row>
    <row r="10" spans="1:21" ht="12.75">
      <c r="A10" s="16">
        <v>5</v>
      </c>
      <c r="B10" s="165">
        <f>HRÁČI!B5</f>
        <v>103</v>
      </c>
      <c r="C10" s="166" t="str">
        <f>HRÁČI!C5</f>
        <v>Bisák </v>
      </c>
      <c r="D10" s="167" t="str">
        <f>HRÁČI!D5</f>
        <v>Viliam</v>
      </c>
      <c r="E10" s="13">
        <v>167</v>
      </c>
      <c r="F10" s="9">
        <v>26</v>
      </c>
      <c r="G10" s="13">
        <f t="shared" si="0"/>
        <v>65</v>
      </c>
      <c r="H10" s="8">
        <f t="shared" si="1"/>
        <v>232</v>
      </c>
      <c r="I10" s="39">
        <v>7</v>
      </c>
      <c r="J10" s="14">
        <v>318</v>
      </c>
      <c r="K10" s="9">
        <v>44</v>
      </c>
      <c r="L10" s="14">
        <f t="shared" si="2"/>
        <v>110</v>
      </c>
      <c r="M10" s="8">
        <f t="shared" si="3"/>
        <v>428</v>
      </c>
      <c r="N10" s="39">
        <v>9</v>
      </c>
      <c r="O10" s="35">
        <f t="shared" si="4"/>
        <v>485</v>
      </c>
      <c r="P10" s="36">
        <f t="shared" si="5"/>
        <v>175</v>
      </c>
      <c r="Q10" s="37">
        <f t="shared" si="6"/>
        <v>660</v>
      </c>
      <c r="R10" s="15">
        <f t="shared" si="7"/>
        <v>16</v>
      </c>
      <c r="S10" s="171"/>
      <c r="T10" s="53"/>
      <c r="U10" s="52">
        <f t="shared" si="8"/>
        <v>16</v>
      </c>
    </row>
    <row r="11" spans="1:21" ht="12.75">
      <c r="A11" s="16">
        <v>6</v>
      </c>
      <c r="B11" s="165">
        <f>HRÁČI!B19</f>
        <v>117</v>
      </c>
      <c r="C11" s="166" t="str">
        <f>HRÁČI!C19</f>
        <v>Vavrík  </v>
      </c>
      <c r="D11" s="167" t="str">
        <f>HRÁČI!D19</f>
        <v>Roman</v>
      </c>
      <c r="E11" s="13">
        <v>12</v>
      </c>
      <c r="F11" s="9">
        <v>27</v>
      </c>
      <c r="G11" s="13">
        <f t="shared" si="0"/>
        <v>67.5</v>
      </c>
      <c r="H11" s="8">
        <f t="shared" si="1"/>
        <v>79.5</v>
      </c>
      <c r="I11" s="39">
        <v>5</v>
      </c>
      <c r="J11" s="14">
        <v>62.5</v>
      </c>
      <c r="K11" s="9">
        <v>98</v>
      </c>
      <c r="L11" s="14">
        <f t="shared" si="2"/>
        <v>245</v>
      </c>
      <c r="M11" s="8">
        <f t="shared" si="3"/>
        <v>307.5</v>
      </c>
      <c r="N11" s="39">
        <v>8</v>
      </c>
      <c r="O11" s="35">
        <f t="shared" si="4"/>
        <v>74.5</v>
      </c>
      <c r="P11" s="36">
        <f t="shared" si="5"/>
        <v>312.5</v>
      </c>
      <c r="Q11" s="37">
        <f t="shared" si="6"/>
        <v>387</v>
      </c>
      <c r="R11" s="15">
        <f t="shared" si="7"/>
        <v>13</v>
      </c>
      <c r="S11" s="171"/>
      <c r="T11" s="53"/>
      <c r="U11" s="52">
        <f t="shared" si="8"/>
        <v>13</v>
      </c>
    </row>
    <row r="12" spans="1:21" ht="12.75">
      <c r="A12" s="16">
        <v>7</v>
      </c>
      <c r="B12" s="165">
        <f>HRÁČI!B22</f>
        <v>120</v>
      </c>
      <c r="C12" s="166" t="str">
        <f>HRÁČI!C22</f>
        <v>Učník</v>
      </c>
      <c r="D12" s="167" t="str">
        <f>HRÁČI!D22</f>
        <v>Stanislav</v>
      </c>
      <c r="E12" s="13">
        <v>113</v>
      </c>
      <c r="F12" s="9">
        <v>20</v>
      </c>
      <c r="G12" s="13">
        <f t="shared" si="0"/>
        <v>50</v>
      </c>
      <c r="H12" s="8">
        <f t="shared" si="1"/>
        <v>163</v>
      </c>
      <c r="I12" s="39">
        <v>6</v>
      </c>
      <c r="J12" s="14">
        <v>-118.5</v>
      </c>
      <c r="K12" s="9">
        <v>45</v>
      </c>
      <c r="L12" s="14">
        <f t="shared" si="2"/>
        <v>112.5</v>
      </c>
      <c r="M12" s="8">
        <f t="shared" si="3"/>
        <v>-6</v>
      </c>
      <c r="N12" s="39">
        <v>5</v>
      </c>
      <c r="O12" s="35">
        <f t="shared" si="4"/>
        <v>-5.5</v>
      </c>
      <c r="P12" s="36">
        <f t="shared" si="5"/>
        <v>162.5</v>
      </c>
      <c r="Q12" s="37">
        <f t="shared" si="6"/>
        <v>157</v>
      </c>
      <c r="R12" s="15">
        <f t="shared" si="7"/>
        <v>11</v>
      </c>
      <c r="S12" s="171"/>
      <c r="T12" s="53"/>
      <c r="U12" s="52">
        <f t="shared" si="8"/>
        <v>11</v>
      </c>
    </row>
    <row r="13" spans="1:21" ht="12.75">
      <c r="A13" s="16">
        <v>8</v>
      </c>
      <c r="B13" s="165">
        <f>HRÁČI!B18</f>
        <v>116</v>
      </c>
      <c r="C13" s="166" t="str">
        <f>HRÁČI!C18</f>
        <v>Vavrík  </v>
      </c>
      <c r="D13" s="167" t="str">
        <f>HRÁČI!D18</f>
        <v>Ivan</v>
      </c>
      <c r="E13" s="13">
        <v>54.5</v>
      </c>
      <c r="F13" s="9">
        <v>90</v>
      </c>
      <c r="G13" s="13">
        <f t="shared" si="0"/>
        <v>225</v>
      </c>
      <c r="H13" s="8">
        <f t="shared" si="1"/>
        <v>279.5</v>
      </c>
      <c r="I13" s="39">
        <v>9</v>
      </c>
      <c r="J13" s="14">
        <v>-301.5</v>
      </c>
      <c r="K13" s="9">
        <v>15</v>
      </c>
      <c r="L13" s="14">
        <f t="shared" si="2"/>
        <v>37.5</v>
      </c>
      <c r="M13" s="8">
        <f t="shared" si="3"/>
        <v>-264</v>
      </c>
      <c r="N13" s="39">
        <v>1</v>
      </c>
      <c r="O13" s="35">
        <f t="shared" si="4"/>
        <v>-247</v>
      </c>
      <c r="P13" s="36">
        <f t="shared" si="5"/>
        <v>262.5</v>
      </c>
      <c r="Q13" s="37">
        <f t="shared" si="6"/>
        <v>15.5</v>
      </c>
      <c r="R13" s="15">
        <f t="shared" si="7"/>
        <v>10</v>
      </c>
      <c r="S13" s="171"/>
      <c r="T13" s="53"/>
      <c r="U13" s="52">
        <f t="shared" si="8"/>
        <v>10</v>
      </c>
    </row>
    <row r="14" spans="1:21" ht="12.75">
      <c r="A14" s="16">
        <v>9</v>
      </c>
      <c r="B14" s="165">
        <f>HRÁČI!B10</f>
        <v>108</v>
      </c>
      <c r="C14" s="166" t="str">
        <f>HRÁČI!C10</f>
        <v>Kazimír </v>
      </c>
      <c r="D14" s="167" t="str">
        <f>HRÁČI!D10</f>
        <v>Jozef</v>
      </c>
      <c r="E14" s="13">
        <v>152.5</v>
      </c>
      <c r="F14" s="9">
        <v>36</v>
      </c>
      <c r="G14" s="13">
        <f t="shared" si="0"/>
        <v>90</v>
      </c>
      <c r="H14" s="8">
        <f t="shared" si="1"/>
        <v>242.5</v>
      </c>
      <c r="I14" s="39">
        <v>8</v>
      </c>
      <c r="J14" s="14">
        <v>-262</v>
      </c>
      <c r="K14" s="9">
        <v>3</v>
      </c>
      <c r="L14" s="14">
        <f t="shared" si="2"/>
        <v>7.5</v>
      </c>
      <c r="M14" s="8">
        <f t="shared" si="3"/>
        <v>-254.5</v>
      </c>
      <c r="N14" s="39">
        <v>2</v>
      </c>
      <c r="O14" s="35">
        <f t="shared" si="4"/>
        <v>-109.5</v>
      </c>
      <c r="P14" s="36">
        <f t="shared" si="5"/>
        <v>97.5</v>
      </c>
      <c r="Q14" s="37">
        <f t="shared" si="6"/>
        <v>-12</v>
      </c>
      <c r="R14" s="15">
        <f t="shared" si="7"/>
        <v>10</v>
      </c>
      <c r="S14" s="171"/>
      <c r="T14" s="171"/>
      <c r="U14" s="52">
        <f t="shared" si="8"/>
        <v>10</v>
      </c>
    </row>
    <row r="15" spans="1:21" ht="12.75">
      <c r="A15" s="16">
        <v>10</v>
      </c>
      <c r="B15" s="165">
        <f>HRÁČI!B3</f>
        <v>101</v>
      </c>
      <c r="C15" s="166" t="str">
        <f>HRÁČI!C3</f>
        <v>Andraščík</v>
      </c>
      <c r="D15" s="167" t="str">
        <f>HRÁČI!D3</f>
        <v>Michal</v>
      </c>
      <c r="E15" s="13"/>
      <c r="F15" s="9"/>
      <c r="G15" s="13">
        <f t="shared" si="0"/>
        <v>0</v>
      </c>
      <c r="H15" s="8">
        <f t="shared" si="1"/>
        <v>0</v>
      </c>
      <c r="I15" s="39"/>
      <c r="J15" s="14">
        <v>79</v>
      </c>
      <c r="K15" s="9">
        <v>21</v>
      </c>
      <c r="L15" s="14">
        <f t="shared" si="2"/>
        <v>52.5</v>
      </c>
      <c r="M15" s="8">
        <f t="shared" si="3"/>
        <v>131.5</v>
      </c>
      <c r="N15" s="39">
        <v>7</v>
      </c>
      <c r="O15" s="35">
        <f t="shared" si="4"/>
        <v>79</v>
      </c>
      <c r="P15" s="36">
        <f t="shared" si="5"/>
        <v>52.5</v>
      </c>
      <c r="Q15" s="37">
        <f t="shared" si="6"/>
        <v>131.5</v>
      </c>
      <c r="R15" s="15">
        <f t="shared" si="7"/>
        <v>7</v>
      </c>
      <c r="S15" s="171"/>
      <c r="T15" s="53"/>
      <c r="U15" s="52">
        <f t="shared" si="8"/>
        <v>7</v>
      </c>
    </row>
    <row r="16" spans="1:21" ht="12.75">
      <c r="A16" s="16">
        <v>11</v>
      </c>
      <c r="B16" s="165">
        <f>HRÁČI!B4</f>
        <v>102</v>
      </c>
      <c r="C16" s="166" t="str">
        <f>HRÁČI!C4</f>
        <v>Andraščíková  </v>
      </c>
      <c r="D16" s="167" t="str">
        <f>HRÁČI!D4</f>
        <v>Katarína</v>
      </c>
      <c r="E16" s="13">
        <v>-187</v>
      </c>
      <c r="F16" s="9">
        <v>24</v>
      </c>
      <c r="G16" s="13">
        <f t="shared" si="0"/>
        <v>60</v>
      </c>
      <c r="H16" s="8">
        <f t="shared" si="1"/>
        <v>-127</v>
      </c>
      <c r="I16" s="39">
        <v>3</v>
      </c>
      <c r="J16" s="14">
        <v>-219.5</v>
      </c>
      <c r="K16" s="9">
        <v>33</v>
      </c>
      <c r="L16" s="14">
        <f t="shared" si="2"/>
        <v>82.5</v>
      </c>
      <c r="M16" s="8">
        <f t="shared" si="3"/>
        <v>-137</v>
      </c>
      <c r="N16" s="39">
        <v>3</v>
      </c>
      <c r="O16" s="35">
        <f t="shared" si="4"/>
        <v>-406.5</v>
      </c>
      <c r="P16" s="36">
        <f t="shared" si="5"/>
        <v>142.5</v>
      </c>
      <c r="Q16" s="37">
        <f t="shared" si="6"/>
        <v>-264</v>
      </c>
      <c r="R16" s="15">
        <f t="shared" si="7"/>
        <v>6</v>
      </c>
      <c r="S16" s="171"/>
      <c r="T16" s="53"/>
      <c r="U16" s="52">
        <f t="shared" si="8"/>
        <v>6</v>
      </c>
    </row>
    <row r="17" spans="1:21" ht="12.75">
      <c r="A17" s="16">
        <v>12</v>
      </c>
      <c r="B17" s="165">
        <f>HRÁČI!B13</f>
        <v>111</v>
      </c>
      <c r="C17" s="166" t="str">
        <f>HRÁČI!C13</f>
        <v>Leskovský  </v>
      </c>
      <c r="D17" s="167" t="str">
        <f>HRÁČI!D13</f>
        <v>Roman</v>
      </c>
      <c r="E17" s="13">
        <v>-342</v>
      </c>
      <c r="F17" s="9">
        <v>52</v>
      </c>
      <c r="G17" s="13">
        <f t="shared" si="0"/>
        <v>130</v>
      </c>
      <c r="H17" s="8">
        <f t="shared" si="1"/>
        <v>-212</v>
      </c>
      <c r="I17" s="39">
        <v>2</v>
      </c>
      <c r="J17" s="14">
        <v>-322.5</v>
      </c>
      <c r="K17" s="9">
        <v>76</v>
      </c>
      <c r="L17" s="14">
        <f t="shared" si="2"/>
        <v>190</v>
      </c>
      <c r="M17" s="8">
        <f t="shared" si="3"/>
        <v>-132.5</v>
      </c>
      <c r="N17" s="39">
        <v>4</v>
      </c>
      <c r="O17" s="35">
        <f t="shared" si="4"/>
        <v>-664.5</v>
      </c>
      <c r="P17" s="36">
        <f t="shared" si="5"/>
        <v>320</v>
      </c>
      <c r="Q17" s="37">
        <f t="shared" si="6"/>
        <v>-344.5</v>
      </c>
      <c r="R17" s="15">
        <f t="shared" si="7"/>
        <v>6</v>
      </c>
      <c r="S17" s="171"/>
      <c r="T17" s="171"/>
      <c r="U17" s="52">
        <f t="shared" si="8"/>
        <v>6</v>
      </c>
    </row>
    <row r="18" spans="1:21" ht="12.75">
      <c r="A18" s="16">
        <v>13</v>
      </c>
      <c r="B18" s="165">
        <f>HRÁČI!B8</f>
        <v>106</v>
      </c>
      <c r="C18" s="166" t="str">
        <f>HRÁČI!C8</f>
        <v>Hegyi </v>
      </c>
      <c r="D18" s="167" t="str">
        <f>HRÁČI!D8</f>
        <v>Juraj</v>
      </c>
      <c r="E18" s="13">
        <v>-433.5</v>
      </c>
      <c r="F18" s="9">
        <v>42</v>
      </c>
      <c r="G18" s="13">
        <f t="shared" si="0"/>
        <v>105</v>
      </c>
      <c r="H18" s="8">
        <f t="shared" si="1"/>
        <v>-328.5</v>
      </c>
      <c r="I18" s="39">
        <v>1</v>
      </c>
      <c r="J18" s="14"/>
      <c r="K18" s="9"/>
      <c r="L18" s="14">
        <f t="shared" si="2"/>
        <v>0</v>
      </c>
      <c r="M18" s="8">
        <f t="shared" si="3"/>
        <v>0</v>
      </c>
      <c r="N18" s="39"/>
      <c r="O18" s="35">
        <f t="shared" si="4"/>
        <v>-433.5</v>
      </c>
      <c r="P18" s="36">
        <f t="shared" si="5"/>
        <v>105</v>
      </c>
      <c r="Q18" s="37">
        <f t="shared" si="6"/>
        <v>-328.5</v>
      </c>
      <c r="R18" s="15">
        <f t="shared" si="7"/>
        <v>1</v>
      </c>
      <c r="S18" s="171"/>
      <c r="T18" s="171"/>
      <c r="U18" s="52">
        <f t="shared" si="8"/>
        <v>1</v>
      </c>
    </row>
    <row r="19" spans="1:21" ht="12.75">
      <c r="A19" s="16">
        <v>14</v>
      </c>
      <c r="B19" s="165">
        <f>HRÁČI!B7</f>
        <v>105</v>
      </c>
      <c r="C19" s="166" t="str">
        <f>HRÁČI!C7</f>
        <v>Korčák</v>
      </c>
      <c r="D19" s="167" t="str">
        <f>HRÁČI!D7</f>
        <v>Dušan</v>
      </c>
      <c r="E19" s="13"/>
      <c r="F19" s="9"/>
      <c r="G19" s="13">
        <f t="shared" si="0"/>
        <v>0</v>
      </c>
      <c r="H19" s="8">
        <f t="shared" si="1"/>
        <v>0</v>
      </c>
      <c r="I19" s="39"/>
      <c r="J19" s="14"/>
      <c r="K19" s="9"/>
      <c r="L19" s="14">
        <f t="shared" si="2"/>
        <v>0</v>
      </c>
      <c r="M19" s="8">
        <f t="shared" si="3"/>
        <v>0</v>
      </c>
      <c r="N19" s="39"/>
      <c r="O19" s="35">
        <f t="shared" si="4"/>
        <v>0</v>
      </c>
      <c r="P19" s="36">
        <f t="shared" si="5"/>
        <v>0</v>
      </c>
      <c r="Q19" s="37">
        <f t="shared" si="6"/>
        <v>0</v>
      </c>
      <c r="R19" s="15">
        <f t="shared" si="7"/>
        <v>0</v>
      </c>
      <c r="S19" s="171"/>
      <c r="T19" s="171"/>
      <c r="U19" s="52">
        <f t="shared" si="8"/>
        <v>0</v>
      </c>
    </row>
    <row r="20" spans="1:21" ht="12.75">
      <c r="A20" s="16">
        <v>15</v>
      </c>
      <c r="B20" s="165">
        <f>HRÁČI!B9</f>
        <v>107</v>
      </c>
      <c r="C20" s="166" t="str">
        <f>HRÁČI!C9</f>
        <v>Vavríková</v>
      </c>
      <c r="D20" s="167" t="str">
        <f>HRÁČI!D9</f>
        <v>Lucia</v>
      </c>
      <c r="E20" s="13"/>
      <c r="F20" s="9"/>
      <c r="G20" s="13">
        <f t="shared" si="0"/>
        <v>0</v>
      </c>
      <c r="H20" s="8">
        <f t="shared" si="1"/>
        <v>0</v>
      </c>
      <c r="I20" s="39"/>
      <c r="J20" s="14"/>
      <c r="K20" s="9"/>
      <c r="L20" s="14">
        <f t="shared" si="2"/>
        <v>0</v>
      </c>
      <c r="M20" s="8">
        <f t="shared" si="3"/>
        <v>0</v>
      </c>
      <c r="N20" s="39"/>
      <c r="O20" s="35">
        <f t="shared" si="4"/>
        <v>0</v>
      </c>
      <c r="P20" s="36">
        <f t="shared" si="5"/>
        <v>0</v>
      </c>
      <c r="Q20" s="37">
        <f t="shared" si="6"/>
        <v>0</v>
      </c>
      <c r="R20" s="15">
        <f t="shared" si="7"/>
        <v>0</v>
      </c>
      <c r="S20" s="171"/>
      <c r="T20" s="171"/>
      <c r="U20" s="52">
        <f t="shared" si="8"/>
        <v>0</v>
      </c>
    </row>
    <row r="21" spans="1:21" ht="12.75">
      <c r="A21" s="16">
        <v>16</v>
      </c>
      <c r="B21" s="165">
        <f>HRÁČI!B11</f>
        <v>109</v>
      </c>
      <c r="C21" s="166" t="str">
        <f>HRÁČI!C11</f>
        <v>Kolandra</v>
      </c>
      <c r="D21" s="167" t="str">
        <f>HRÁČI!D11</f>
        <v>Ivan</v>
      </c>
      <c r="E21" s="13"/>
      <c r="F21" s="9"/>
      <c r="G21" s="13">
        <f t="shared" si="0"/>
        <v>0</v>
      </c>
      <c r="H21" s="8">
        <f t="shared" si="1"/>
        <v>0</v>
      </c>
      <c r="I21" s="39"/>
      <c r="J21" s="14"/>
      <c r="K21" s="9"/>
      <c r="L21" s="14">
        <f t="shared" si="2"/>
        <v>0</v>
      </c>
      <c r="M21" s="8">
        <f t="shared" si="3"/>
        <v>0</v>
      </c>
      <c r="N21" s="39"/>
      <c r="O21" s="35">
        <f t="shared" si="4"/>
        <v>0</v>
      </c>
      <c r="P21" s="36">
        <f t="shared" si="5"/>
        <v>0</v>
      </c>
      <c r="Q21" s="37">
        <f t="shared" si="6"/>
        <v>0</v>
      </c>
      <c r="R21" s="15">
        <f t="shared" si="7"/>
        <v>0</v>
      </c>
      <c r="S21" s="171"/>
      <c r="T21" s="171"/>
      <c r="U21" s="52">
        <f t="shared" si="8"/>
        <v>0</v>
      </c>
    </row>
    <row r="22" spans="1:21" ht="12.75">
      <c r="A22" s="16">
        <v>17</v>
      </c>
      <c r="B22" s="165">
        <f>HRÁČI!B12</f>
        <v>110</v>
      </c>
      <c r="C22" s="166" t="str">
        <f>HRÁČI!C12</f>
        <v>Kováč  </v>
      </c>
      <c r="D22" s="167" t="str">
        <f>HRÁČI!D12</f>
        <v>Štefan</v>
      </c>
      <c r="E22" s="13"/>
      <c r="F22" s="9"/>
      <c r="G22" s="13">
        <f t="shared" si="0"/>
        <v>0</v>
      </c>
      <c r="H22" s="8">
        <f t="shared" si="1"/>
        <v>0</v>
      </c>
      <c r="I22" s="39"/>
      <c r="J22" s="14"/>
      <c r="K22" s="9"/>
      <c r="L22" s="14">
        <f t="shared" si="2"/>
        <v>0</v>
      </c>
      <c r="M22" s="8">
        <f t="shared" si="3"/>
        <v>0</v>
      </c>
      <c r="N22" s="39"/>
      <c r="O22" s="35">
        <f t="shared" si="4"/>
        <v>0</v>
      </c>
      <c r="P22" s="36">
        <f t="shared" si="5"/>
        <v>0</v>
      </c>
      <c r="Q22" s="37">
        <f t="shared" si="6"/>
        <v>0</v>
      </c>
      <c r="R22" s="15">
        <f t="shared" si="7"/>
        <v>0</v>
      </c>
      <c r="S22" s="171"/>
      <c r="T22" s="171"/>
      <c r="U22" s="52">
        <f t="shared" si="8"/>
        <v>0</v>
      </c>
    </row>
    <row r="23" spans="1:21" ht="12.75">
      <c r="A23" s="16">
        <v>18</v>
      </c>
      <c r="B23" s="165">
        <f>HRÁČI!B15</f>
        <v>113</v>
      </c>
      <c r="C23" s="166" t="str">
        <f>HRÁČI!C15</f>
        <v>Rotter</v>
      </c>
      <c r="D23" s="167" t="str">
        <f>HRÁČI!D15</f>
        <v>Martin</v>
      </c>
      <c r="E23" s="13"/>
      <c r="F23" s="9"/>
      <c r="G23" s="13">
        <f t="shared" si="0"/>
        <v>0</v>
      </c>
      <c r="H23" s="8">
        <f t="shared" si="1"/>
        <v>0</v>
      </c>
      <c r="I23" s="39"/>
      <c r="J23" s="14"/>
      <c r="K23" s="9"/>
      <c r="L23" s="14">
        <f t="shared" si="2"/>
        <v>0</v>
      </c>
      <c r="M23" s="8">
        <f t="shared" si="3"/>
        <v>0</v>
      </c>
      <c r="N23" s="39"/>
      <c r="O23" s="35">
        <f t="shared" si="4"/>
        <v>0</v>
      </c>
      <c r="P23" s="36">
        <f t="shared" si="5"/>
        <v>0</v>
      </c>
      <c r="Q23" s="37">
        <f t="shared" si="6"/>
        <v>0</v>
      </c>
      <c r="R23" s="15">
        <f t="shared" si="7"/>
        <v>0</v>
      </c>
      <c r="S23" s="171"/>
      <c r="T23" s="171"/>
      <c r="U23" s="52">
        <f t="shared" si="8"/>
        <v>0</v>
      </c>
    </row>
    <row r="24" spans="1:21" ht="12.75">
      <c r="A24" s="16">
        <v>19</v>
      </c>
      <c r="B24" s="165">
        <f>HRÁČI!B20</f>
        <v>118</v>
      </c>
      <c r="C24" s="166" t="str">
        <f>HRÁČI!C20</f>
        <v>Vlčko</v>
      </c>
      <c r="D24" s="167" t="str">
        <f>HRÁČI!D20</f>
        <v>Miroslav</v>
      </c>
      <c r="E24" s="13"/>
      <c r="F24" s="9"/>
      <c r="G24" s="13">
        <f t="shared" si="0"/>
        <v>0</v>
      </c>
      <c r="H24" s="8">
        <f t="shared" si="1"/>
        <v>0</v>
      </c>
      <c r="I24" s="39"/>
      <c r="J24" s="14"/>
      <c r="K24" s="9"/>
      <c r="L24" s="14">
        <f t="shared" si="2"/>
        <v>0</v>
      </c>
      <c r="M24" s="8">
        <f t="shared" si="3"/>
        <v>0</v>
      </c>
      <c r="N24" s="39"/>
      <c r="O24" s="35">
        <f t="shared" si="4"/>
        <v>0</v>
      </c>
      <c r="P24" s="36">
        <f t="shared" si="5"/>
        <v>0</v>
      </c>
      <c r="Q24" s="37">
        <f t="shared" si="6"/>
        <v>0</v>
      </c>
      <c r="R24" s="15">
        <f t="shared" si="7"/>
        <v>0</v>
      </c>
      <c r="S24" s="171"/>
      <c r="T24" s="53"/>
      <c r="U24" s="52">
        <f t="shared" si="8"/>
        <v>0</v>
      </c>
    </row>
    <row r="25" spans="1:21" ht="12.75">
      <c r="A25" s="16">
        <v>20</v>
      </c>
      <c r="B25" s="165">
        <f>HRÁČI!B21</f>
        <v>119</v>
      </c>
      <c r="C25" s="166" t="str">
        <f>HRÁČI!C21</f>
        <v>Rigo</v>
      </c>
      <c r="D25" s="167" t="str">
        <f>HRÁČI!D21</f>
        <v>Ľudovít</v>
      </c>
      <c r="E25" s="13"/>
      <c r="F25" s="9"/>
      <c r="G25" s="13">
        <f t="shared" si="0"/>
        <v>0</v>
      </c>
      <c r="H25" s="8">
        <f t="shared" si="1"/>
        <v>0</v>
      </c>
      <c r="I25" s="39"/>
      <c r="J25" s="14"/>
      <c r="K25" s="9"/>
      <c r="L25" s="14">
        <f t="shared" si="2"/>
        <v>0</v>
      </c>
      <c r="M25" s="8">
        <f t="shared" si="3"/>
        <v>0</v>
      </c>
      <c r="N25" s="39"/>
      <c r="O25" s="35">
        <f t="shared" si="4"/>
        <v>0</v>
      </c>
      <c r="P25" s="36">
        <f t="shared" si="5"/>
        <v>0</v>
      </c>
      <c r="Q25" s="37">
        <f t="shared" si="6"/>
        <v>0</v>
      </c>
      <c r="R25" s="15">
        <f t="shared" si="7"/>
        <v>0</v>
      </c>
      <c r="S25" s="171"/>
      <c r="T25" s="53"/>
      <c r="U25" s="52">
        <f t="shared" si="8"/>
        <v>0</v>
      </c>
    </row>
    <row r="26" spans="1:21" ht="12.75">
      <c r="A26" s="16">
        <v>21</v>
      </c>
      <c r="B26" s="165">
        <f>HRÁČI!B23</f>
        <v>121</v>
      </c>
      <c r="C26" s="166" t="str">
        <f>HRÁČI!C23</f>
        <v>Dula</v>
      </c>
      <c r="D26" s="167" t="str">
        <f>HRÁČI!D23</f>
        <v>Igor</v>
      </c>
      <c r="E26" s="13"/>
      <c r="F26" s="9"/>
      <c r="G26" s="13">
        <f t="shared" si="0"/>
        <v>0</v>
      </c>
      <c r="H26" s="8">
        <f t="shared" si="1"/>
        <v>0</v>
      </c>
      <c r="I26" s="39"/>
      <c r="J26" s="14"/>
      <c r="K26" s="9"/>
      <c r="L26" s="14">
        <f t="shared" si="2"/>
        <v>0</v>
      </c>
      <c r="M26" s="8">
        <f t="shared" si="3"/>
        <v>0</v>
      </c>
      <c r="N26" s="39"/>
      <c r="O26" s="35">
        <f t="shared" si="4"/>
        <v>0</v>
      </c>
      <c r="P26" s="36">
        <f t="shared" si="5"/>
        <v>0</v>
      </c>
      <c r="Q26" s="37">
        <f t="shared" si="6"/>
        <v>0</v>
      </c>
      <c r="R26" s="15">
        <f t="shared" si="7"/>
        <v>0</v>
      </c>
      <c r="S26" s="171"/>
      <c r="T26" s="53"/>
      <c r="U26" s="52">
        <f t="shared" si="8"/>
        <v>0</v>
      </c>
    </row>
    <row r="27" spans="1:21" ht="12.75">
      <c r="A27" s="16">
        <v>22</v>
      </c>
      <c r="B27" s="165">
        <f>HRÁČI!B24</f>
        <v>122</v>
      </c>
      <c r="C27" s="166" t="str">
        <f>HRÁČI!C24</f>
        <v>Dohnány</v>
      </c>
      <c r="D27" s="167" t="str">
        <f>HRÁČI!D24</f>
        <v>Roman</v>
      </c>
      <c r="E27" s="13"/>
      <c r="F27" s="9"/>
      <c r="G27" s="13">
        <f t="shared" si="0"/>
        <v>0</v>
      </c>
      <c r="H27" s="8">
        <f t="shared" si="1"/>
        <v>0</v>
      </c>
      <c r="I27" s="39"/>
      <c r="J27" s="14"/>
      <c r="K27" s="9"/>
      <c r="L27" s="14">
        <f t="shared" si="2"/>
        <v>0</v>
      </c>
      <c r="M27" s="8">
        <f t="shared" si="3"/>
        <v>0</v>
      </c>
      <c r="N27" s="39"/>
      <c r="O27" s="35">
        <f t="shared" si="4"/>
        <v>0</v>
      </c>
      <c r="P27" s="36">
        <f t="shared" si="5"/>
        <v>0</v>
      </c>
      <c r="Q27" s="37">
        <f t="shared" si="6"/>
        <v>0</v>
      </c>
      <c r="R27" s="15">
        <f t="shared" si="7"/>
        <v>0</v>
      </c>
      <c r="S27" s="171"/>
      <c r="T27" s="53"/>
      <c r="U27" s="52">
        <f t="shared" si="8"/>
        <v>0</v>
      </c>
    </row>
    <row r="28" spans="1:21" ht="12.75">
      <c r="A28" s="16">
        <v>23</v>
      </c>
      <c r="B28" s="165">
        <f>HRÁČI!B25</f>
        <v>123</v>
      </c>
      <c r="C28" s="166">
        <f>HRÁČI!C25</f>
        <v>0</v>
      </c>
      <c r="D28" s="167">
        <f>HRÁČI!D25</f>
        <v>0</v>
      </c>
      <c r="E28" s="13"/>
      <c r="F28" s="9"/>
      <c r="G28" s="13">
        <f t="shared" si="0"/>
        <v>0</v>
      </c>
      <c r="H28" s="8">
        <f t="shared" si="1"/>
        <v>0</v>
      </c>
      <c r="I28" s="39"/>
      <c r="J28" s="14"/>
      <c r="K28" s="9"/>
      <c r="L28" s="14">
        <f t="shared" si="2"/>
        <v>0</v>
      </c>
      <c r="M28" s="8">
        <f t="shared" si="3"/>
        <v>0</v>
      </c>
      <c r="N28" s="39"/>
      <c r="O28" s="35">
        <f t="shared" si="4"/>
        <v>0</v>
      </c>
      <c r="P28" s="36">
        <f t="shared" si="5"/>
        <v>0</v>
      </c>
      <c r="Q28" s="37">
        <f t="shared" si="6"/>
        <v>0</v>
      </c>
      <c r="R28" s="15">
        <f t="shared" si="7"/>
        <v>0</v>
      </c>
      <c r="S28" s="171"/>
      <c r="T28" s="53"/>
      <c r="U28" s="52">
        <f t="shared" si="8"/>
        <v>0</v>
      </c>
    </row>
    <row r="29" spans="1:21" ht="12.75">
      <c r="A29" s="1"/>
      <c r="E29" s="10">
        <f>SUM(E6:E28)</f>
        <v>0</v>
      </c>
      <c r="F29" s="11"/>
      <c r="G29" s="11"/>
      <c r="H29" s="11"/>
      <c r="I29" s="11"/>
      <c r="J29" s="10">
        <f>SUM(J6:J28)</f>
        <v>0</v>
      </c>
      <c r="K29" s="11"/>
      <c r="L29" s="11"/>
      <c r="M29" s="11"/>
      <c r="N29" s="11"/>
      <c r="O29" s="10">
        <f>SUM(O6:O28)</f>
        <v>0</v>
      </c>
      <c r="P29" s="12"/>
      <c r="Q29" s="12"/>
      <c r="T29" s="3"/>
      <c r="U29" s="4"/>
    </row>
    <row r="30" spans="1:21" ht="13.5" customHeight="1">
      <c r="A30" s="1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T30" s="1"/>
      <c r="U30" s="2"/>
    </row>
    <row r="31" spans="1:21" ht="13.5" customHeight="1">
      <c r="A31" s="104" t="s">
        <v>100</v>
      </c>
      <c r="B31" s="199" t="s">
        <v>69</v>
      </c>
      <c r="C31" s="200"/>
      <c r="D31" s="200"/>
      <c r="E31" s="200"/>
      <c r="F31" s="200"/>
      <c r="H31" s="197" t="s">
        <v>101</v>
      </c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</row>
    <row r="32" spans="1:21" ht="13.5" customHeight="1">
      <c r="A32" s="105" t="s">
        <v>103</v>
      </c>
      <c r="B32" s="103"/>
      <c r="C32" s="103"/>
      <c r="D32" s="103"/>
      <c r="E32" s="103"/>
      <c r="F32" s="103"/>
      <c r="H32" s="102" t="s">
        <v>78</v>
      </c>
      <c r="I32" s="198" t="s">
        <v>102</v>
      </c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</row>
    <row r="33" spans="1:21" ht="13.5" customHeight="1">
      <c r="A33" s="106" t="s">
        <v>104</v>
      </c>
      <c r="B33" s="99"/>
      <c r="C33" s="99"/>
      <c r="D33" s="99"/>
      <c r="E33" s="99"/>
      <c r="F33" s="99"/>
      <c r="H33" s="100"/>
      <c r="I33" s="187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9"/>
    </row>
    <row r="34" spans="1:21" ht="13.5" customHeight="1">
      <c r="A34" s="105" t="s">
        <v>105</v>
      </c>
      <c r="B34" s="103"/>
      <c r="C34" s="103"/>
      <c r="D34" s="103"/>
      <c r="E34" s="103"/>
      <c r="F34" s="103"/>
      <c r="H34" s="101"/>
      <c r="I34" s="190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89"/>
    </row>
    <row r="35" spans="1:21" ht="13.5" customHeight="1">
      <c r="A35" s="106" t="s">
        <v>106</v>
      </c>
      <c r="B35" s="99"/>
      <c r="C35" s="99"/>
      <c r="D35" s="99"/>
      <c r="E35" s="99"/>
      <c r="F35" s="99"/>
      <c r="H35" s="100"/>
      <c r="I35" s="187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9"/>
    </row>
    <row r="36" spans="1:21" ht="13.5" customHeight="1">
      <c r="A36" s="2"/>
      <c r="H36" s="101"/>
      <c r="I36" s="190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89"/>
    </row>
    <row r="37" spans="1:21" ht="13.5" customHeight="1">
      <c r="A37" s="104" t="s">
        <v>100</v>
      </c>
      <c r="B37" s="199" t="s">
        <v>70</v>
      </c>
      <c r="C37" s="199"/>
      <c r="D37" s="199"/>
      <c r="E37" s="199"/>
      <c r="F37" s="199"/>
      <c r="H37" s="100"/>
      <c r="I37" s="187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9"/>
    </row>
    <row r="38" spans="1:21" ht="13.5" customHeight="1">
      <c r="A38" s="105" t="s">
        <v>103</v>
      </c>
      <c r="B38" s="103"/>
      <c r="C38" s="103"/>
      <c r="D38" s="103"/>
      <c r="E38" s="103"/>
      <c r="F38" s="103"/>
      <c r="H38" s="101"/>
      <c r="I38" s="190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89"/>
    </row>
    <row r="39" spans="1:21" ht="13.5" customHeight="1">
      <c r="A39" s="106" t="s">
        <v>104</v>
      </c>
      <c r="B39" s="99"/>
      <c r="C39" s="99"/>
      <c r="D39" s="99"/>
      <c r="E39" s="99"/>
      <c r="F39" s="99"/>
      <c r="H39" s="100"/>
      <c r="I39" s="187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9"/>
    </row>
    <row r="40" spans="1:21" ht="13.5" customHeight="1">
      <c r="A40" s="105" t="s">
        <v>105</v>
      </c>
      <c r="B40" s="103"/>
      <c r="C40" s="103"/>
      <c r="D40" s="103"/>
      <c r="E40" s="103"/>
      <c r="F40" s="103"/>
      <c r="H40" s="101"/>
      <c r="I40" s="190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89"/>
    </row>
    <row r="41" spans="1:21" ht="13.5" customHeight="1">
      <c r="A41" s="106" t="s">
        <v>106</v>
      </c>
      <c r="B41" s="99"/>
      <c r="C41" s="99"/>
      <c r="D41" s="99"/>
      <c r="E41" s="99"/>
      <c r="F41" s="99"/>
      <c r="H41" s="100"/>
      <c r="I41" s="187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9"/>
    </row>
    <row r="42" spans="4:21" ht="12.75">
      <c r="D42" s="172"/>
      <c r="T42" s="1"/>
      <c r="U42" s="1"/>
    </row>
    <row r="43" spans="16:21" ht="12.75">
      <c r="P43" s="1"/>
      <c r="Q43" s="1"/>
      <c r="R43" s="1"/>
      <c r="S43" s="1"/>
      <c r="T43" s="1"/>
      <c r="U43" s="1"/>
    </row>
    <row r="44" spans="1:21" ht="12.75">
      <c r="A44" s="1"/>
      <c r="B44" s="2"/>
      <c r="P44" s="1"/>
      <c r="Q44" s="1"/>
      <c r="R44" s="1"/>
      <c r="S44" s="1"/>
      <c r="T44" s="1"/>
      <c r="U44" s="1"/>
    </row>
    <row r="45" spans="1:21" ht="12.7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</sheetData>
  <mergeCells count="18">
    <mergeCell ref="A3:X3"/>
    <mergeCell ref="E2:U2"/>
    <mergeCell ref="I38:U38"/>
    <mergeCell ref="I39:U39"/>
    <mergeCell ref="O4:R4"/>
    <mergeCell ref="H31:U31"/>
    <mergeCell ref="I32:U32"/>
    <mergeCell ref="I33:U33"/>
    <mergeCell ref="B31:F31"/>
    <mergeCell ref="B37:F37"/>
    <mergeCell ref="E4:I4"/>
    <mergeCell ref="J4:N4"/>
    <mergeCell ref="I41:U41"/>
    <mergeCell ref="I34:U34"/>
    <mergeCell ref="I35:U35"/>
    <mergeCell ref="I36:U36"/>
    <mergeCell ref="I37:U37"/>
    <mergeCell ref="I40:U40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6"/>
  <dimension ref="A1:X46"/>
  <sheetViews>
    <sheetView showGridLines="0" view="pageBreakPreview" zoomScaleNormal="85" zoomScaleSheetLayoutView="100" workbookViewId="0" topLeftCell="A1">
      <selection activeCell="I35" sqref="I35:U35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19" width="6.28125" style="0" customWidth="1"/>
    <col min="20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193" t="s">
        <v>45</v>
      </c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5"/>
      <c r="V2" s="6"/>
    </row>
    <row r="3" spans="1:24" ht="9" customHeight="1">
      <c r="A3" s="192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</row>
    <row r="4" spans="1:21" ht="15.75">
      <c r="A4" s="43"/>
      <c r="B4" s="7" t="s">
        <v>145</v>
      </c>
      <c r="C4" s="7" t="s">
        <v>153</v>
      </c>
      <c r="D4" s="45" t="s">
        <v>42</v>
      </c>
      <c r="E4" s="182" t="s">
        <v>71</v>
      </c>
      <c r="F4" s="183"/>
      <c r="G4" s="183"/>
      <c r="H4" s="183"/>
      <c r="I4" s="183"/>
      <c r="J4" s="184" t="s">
        <v>72</v>
      </c>
      <c r="K4" s="185"/>
      <c r="L4" s="185"/>
      <c r="M4" s="185"/>
      <c r="N4" s="186"/>
      <c r="O4" s="196" t="s">
        <v>73</v>
      </c>
      <c r="P4" s="196"/>
      <c r="Q4" s="196"/>
      <c r="R4" s="196"/>
      <c r="S4" s="168" t="s">
        <v>128</v>
      </c>
      <c r="T4" s="40" t="s">
        <v>78</v>
      </c>
      <c r="U4" s="41" t="s">
        <v>1</v>
      </c>
    </row>
    <row r="5" spans="1:21" ht="14.25" thickBot="1">
      <c r="A5" s="20" t="s">
        <v>2</v>
      </c>
      <c r="B5" s="21" t="s">
        <v>3</v>
      </c>
      <c r="C5" s="22" t="s">
        <v>4</v>
      </c>
      <c r="D5" s="23"/>
      <c r="E5" s="24" t="s">
        <v>5</v>
      </c>
      <c r="F5" s="25" t="s">
        <v>6</v>
      </c>
      <c r="G5" s="25" t="s">
        <v>17</v>
      </c>
      <c r="H5" s="26" t="s">
        <v>7</v>
      </c>
      <c r="I5" s="26" t="s">
        <v>8</v>
      </c>
      <c r="J5" s="27" t="s">
        <v>9</v>
      </c>
      <c r="K5" s="27" t="s">
        <v>10</v>
      </c>
      <c r="L5" s="27" t="s">
        <v>18</v>
      </c>
      <c r="M5" s="28" t="s">
        <v>11</v>
      </c>
      <c r="N5" s="28" t="s">
        <v>12</v>
      </c>
      <c r="O5" s="30" t="s">
        <v>13</v>
      </c>
      <c r="P5" s="30" t="s">
        <v>14</v>
      </c>
      <c r="Q5" s="30" t="s">
        <v>15</v>
      </c>
      <c r="R5" s="29" t="s">
        <v>16</v>
      </c>
      <c r="S5" s="169" t="s">
        <v>129</v>
      </c>
      <c r="T5" s="90" t="s">
        <v>99</v>
      </c>
      <c r="U5" s="42" t="s">
        <v>43</v>
      </c>
    </row>
    <row r="6" spans="1:24" ht="12.75">
      <c r="A6" s="17">
        <v>1</v>
      </c>
      <c r="B6" s="165">
        <f>HRÁČI!B5</f>
        <v>103</v>
      </c>
      <c r="C6" s="166" t="str">
        <f>HRÁČI!C5</f>
        <v>Bisák </v>
      </c>
      <c r="D6" s="167" t="str">
        <f>HRÁČI!D5</f>
        <v>Viliam</v>
      </c>
      <c r="E6" s="176">
        <v>507.5</v>
      </c>
      <c r="F6" s="177">
        <v>73</v>
      </c>
      <c r="G6" s="18">
        <f aca="true" t="shared" si="0" ref="G6:G28">F6*2.5</f>
        <v>182.5</v>
      </c>
      <c r="H6" s="31">
        <f aca="true" t="shared" si="1" ref="H6:H28">E6+G6</f>
        <v>690</v>
      </c>
      <c r="I6" s="38">
        <v>10</v>
      </c>
      <c r="J6" s="176">
        <v>313</v>
      </c>
      <c r="K6" s="177">
        <v>32</v>
      </c>
      <c r="L6" s="14">
        <f aca="true" t="shared" si="2" ref="L6:L28">K6*2.5</f>
        <v>80</v>
      </c>
      <c r="M6" s="31">
        <f aca="true" t="shared" si="3" ref="M6:M28">J6+L6</f>
        <v>393</v>
      </c>
      <c r="N6" s="38">
        <v>6</v>
      </c>
      <c r="O6" s="32">
        <f aca="true" t="shared" si="4" ref="O6:O28">E6+J6</f>
        <v>820.5</v>
      </c>
      <c r="P6" s="33">
        <f aca="true" t="shared" si="5" ref="P6:P28">G6+L6</f>
        <v>262.5</v>
      </c>
      <c r="Q6" s="34">
        <f aca="true" t="shared" si="6" ref="Q6:Q28">H6+M6</f>
        <v>1083</v>
      </c>
      <c r="R6" s="19">
        <f aca="true" t="shared" si="7" ref="R6:R28">I6+N6</f>
        <v>16</v>
      </c>
      <c r="S6" s="170">
        <v>3</v>
      </c>
      <c r="T6" s="51"/>
      <c r="U6" s="52">
        <f aca="true" t="shared" si="8" ref="U6:U28">R6+S6+T6</f>
        <v>19</v>
      </c>
      <c r="X6" s="44"/>
    </row>
    <row r="7" spans="1:21" ht="12.75">
      <c r="A7" s="16">
        <v>2</v>
      </c>
      <c r="B7" s="165">
        <f>HRÁČI!B13</f>
        <v>111</v>
      </c>
      <c r="C7" s="166" t="str">
        <f>HRÁČI!C13</f>
        <v>Leskovský  </v>
      </c>
      <c r="D7" s="167" t="str">
        <f>HRÁČI!D13</f>
        <v>Roman</v>
      </c>
      <c r="E7" s="176">
        <v>193.5</v>
      </c>
      <c r="F7" s="177">
        <v>123</v>
      </c>
      <c r="G7" s="13">
        <f t="shared" si="0"/>
        <v>307.5</v>
      </c>
      <c r="H7" s="8">
        <f t="shared" si="1"/>
        <v>501</v>
      </c>
      <c r="I7" s="39">
        <v>9</v>
      </c>
      <c r="J7" s="176">
        <v>135</v>
      </c>
      <c r="K7" s="177">
        <v>6</v>
      </c>
      <c r="L7" s="14">
        <f t="shared" si="2"/>
        <v>15</v>
      </c>
      <c r="M7" s="8">
        <f t="shared" si="3"/>
        <v>150</v>
      </c>
      <c r="N7" s="39">
        <v>3</v>
      </c>
      <c r="O7" s="35">
        <f t="shared" si="4"/>
        <v>328.5</v>
      </c>
      <c r="P7" s="36">
        <f t="shared" si="5"/>
        <v>322.5</v>
      </c>
      <c r="Q7" s="37">
        <f t="shared" si="6"/>
        <v>651</v>
      </c>
      <c r="R7" s="15">
        <f t="shared" si="7"/>
        <v>12</v>
      </c>
      <c r="S7" s="171">
        <v>2</v>
      </c>
      <c r="T7" s="171">
        <v>2</v>
      </c>
      <c r="U7" s="52">
        <f t="shared" si="8"/>
        <v>16</v>
      </c>
    </row>
    <row r="8" spans="1:21" ht="12.75">
      <c r="A8" s="16">
        <v>3</v>
      </c>
      <c r="B8" s="165">
        <f>HRÁČI!B4</f>
        <v>102</v>
      </c>
      <c r="C8" s="166" t="str">
        <f>HRÁČI!C4</f>
        <v>Andraščíková  </v>
      </c>
      <c r="D8" s="167" t="str">
        <f>HRÁČI!D4</f>
        <v>Katarína</v>
      </c>
      <c r="E8" s="176">
        <v>-30</v>
      </c>
      <c r="F8" s="177">
        <v>24</v>
      </c>
      <c r="G8" s="13">
        <f t="shared" si="0"/>
        <v>60</v>
      </c>
      <c r="H8" s="8">
        <f t="shared" si="1"/>
        <v>30</v>
      </c>
      <c r="I8" s="39">
        <v>4</v>
      </c>
      <c r="J8" s="176">
        <v>123</v>
      </c>
      <c r="K8" s="177">
        <v>121</v>
      </c>
      <c r="L8" s="14">
        <f t="shared" si="2"/>
        <v>302.5</v>
      </c>
      <c r="M8" s="8">
        <f t="shared" si="3"/>
        <v>425.5</v>
      </c>
      <c r="N8" s="39">
        <v>8</v>
      </c>
      <c r="O8" s="35">
        <f t="shared" si="4"/>
        <v>93</v>
      </c>
      <c r="P8" s="36">
        <f t="shared" si="5"/>
        <v>362.5</v>
      </c>
      <c r="Q8" s="37">
        <f t="shared" si="6"/>
        <v>455.5</v>
      </c>
      <c r="R8" s="15">
        <f t="shared" si="7"/>
        <v>12</v>
      </c>
      <c r="S8" s="171">
        <v>1</v>
      </c>
      <c r="T8" s="53">
        <v>3</v>
      </c>
      <c r="U8" s="52">
        <f t="shared" si="8"/>
        <v>16</v>
      </c>
    </row>
    <row r="9" spans="1:21" ht="12.75">
      <c r="A9" s="16">
        <v>4</v>
      </c>
      <c r="B9" s="165">
        <f>HRÁČI!B6</f>
        <v>104</v>
      </c>
      <c r="C9" s="166" t="str">
        <f>HRÁČI!C6</f>
        <v>Dobiaš</v>
      </c>
      <c r="D9" s="167" t="str">
        <f>HRÁČI!D6</f>
        <v>Martin</v>
      </c>
      <c r="E9" s="176">
        <v>-225</v>
      </c>
      <c r="F9" s="177">
        <v>76</v>
      </c>
      <c r="G9" s="13">
        <f t="shared" si="0"/>
        <v>190</v>
      </c>
      <c r="H9" s="8">
        <f t="shared" si="1"/>
        <v>-35</v>
      </c>
      <c r="I9" s="39">
        <v>2</v>
      </c>
      <c r="J9" s="176">
        <v>190.5</v>
      </c>
      <c r="K9" s="177">
        <v>179</v>
      </c>
      <c r="L9" s="14">
        <f t="shared" si="2"/>
        <v>447.5</v>
      </c>
      <c r="M9" s="8">
        <f t="shared" si="3"/>
        <v>638</v>
      </c>
      <c r="N9" s="39">
        <v>9</v>
      </c>
      <c r="O9" s="35">
        <f t="shared" si="4"/>
        <v>-34.5</v>
      </c>
      <c r="P9" s="36">
        <f t="shared" si="5"/>
        <v>637.5</v>
      </c>
      <c r="Q9" s="37">
        <f t="shared" si="6"/>
        <v>603</v>
      </c>
      <c r="R9" s="15">
        <f t="shared" si="7"/>
        <v>11</v>
      </c>
      <c r="S9" s="171"/>
      <c r="T9" s="53"/>
      <c r="U9" s="52">
        <f t="shared" si="8"/>
        <v>11</v>
      </c>
    </row>
    <row r="10" spans="1:21" ht="12.75">
      <c r="A10" s="16">
        <v>5</v>
      </c>
      <c r="B10" s="165">
        <f>HRÁČI!B24</f>
        <v>122</v>
      </c>
      <c r="C10" s="166" t="str">
        <f>HRÁČI!C24</f>
        <v>Dohnány</v>
      </c>
      <c r="D10" s="167" t="str">
        <f>HRÁČI!D24</f>
        <v>Roman</v>
      </c>
      <c r="E10" s="176">
        <v>-212.5</v>
      </c>
      <c r="F10" s="177">
        <v>22</v>
      </c>
      <c r="G10" s="13">
        <f t="shared" si="0"/>
        <v>55</v>
      </c>
      <c r="H10" s="8">
        <f t="shared" si="1"/>
        <v>-157.5</v>
      </c>
      <c r="I10" s="39">
        <v>1</v>
      </c>
      <c r="J10" s="176">
        <v>145</v>
      </c>
      <c r="K10" s="177">
        <v>206</v>
      </c>
      <c r="L10" s="14">
        <f t="shared" si="2"/>
        <v>515</v>
      </c>
      <c r="M10" s="8">
        <f t="shared" si="3"/>
        <v>660</v>
      </c>
      <c r="N10" s="39">
        <v>10</v>
      </c>
      <c r="O10" s="35">
        <f t="shared" si="4"/>
        <v>-67.5</v>
      </c>
      <c r="P10" s="36">
        <f t="shared" si="5"/>
        <v>570</v>
      </c>
      <c r="Q10" s="37">
        <f t="shared" si="6"/>
        <v>502.5</v>
      </c>
      <c r="R10" s="15">
        <f t="shared" si="7"/>
        <v>11</v>
      </c>
      <c r="S10" s="171"/>
      <c r="T10" s="53"/>
      <c r="U10" s="52">
        <f t="shared" si="8"/>
        <v>11</v>
      </c>
    </row>
    <row r="11" spans="1:21" ht="12.75">
      <c r="A11" s="16">
        <v>6</v>
      </c>
      <c r="B11" s="165">
        <f>HRÁČI!B17</f>
        <v>115</v>
      </c>
      <c r="C11" s="166" t="str">
        <f>HRÁČI!C17</f>
        <v>Andraščíková  </v>
      </c>
      <c r="D11" s="167" t="str">
        <f>HRÁČI!D17</f>
        <v>Beáta</v>
      </c>
      <c r="E11" s="176">
        <v>-43</v>
      </c>
      <c r="F11" s="177">
        <v>74</v>
      </c>
      <c r="G11" s="13">
        <f t="shared" si="0"/>
        <v>185</v>
      </c>
      <c r="H11" s="8">
        <f t="shared" si="1"/>
        <v>142</v>
      </c>
      <c r="I11" s="39">
        <v>7</v>
      </c>
      <c r="J11" s="176">
        <v>35</v>
      </c>
      <c r="K11" s="177">
        <v>86</v>
      </c>
      <c r="L11" s="14">
        <f t="shared" si="2"/>
        <v>215</v>
      </c>
      <c r="M11" s="8">
        <f t="shared" si="3"/>
        <v>250</v>
      </c>
      <c r="N11" s="39">
        <v>4</v>
      </c>
      <c r="O11" s="35">
        <f t="shared" si="4"/>
        <v>-8</v>
      </c>
      <c r="P11" s="36">
        <f t="shared" si="5"/>
        <v>400</v>
      </c>
      <c r="Q11" s="37">
        <f t="shared" si="6"/>
        <v>392</v>
      </c>
      <c r="R11" s="15">
        <f t="shared" si="7"/>
        <v>11</v>
      </c>
      <c r="S11" s="171"/>
      <c r="T11" s="171"/>
      <c r="U11" s="52">
        <f t="shared" si="8"/>
        <v>11</v>
      </c>
    </row>
    <row r="12" spans="1:21" ht="12.75">
      <c r="A12" s="16">
        <v>7</v>
      </c>
      <c r="B12" s="165">
        <f>HRÁČI!B18</f>
        <v>116</v>
      </c>
      <c r="C12" s="166" t="str">
        <f>HRÁČI!C18</f>
        <v>Vavrík  </v>
      </c>
      <c r="D12" s="167" t="str">
        <f>HRÁČI!D18</f>
        <v>Ivan</v>
      </c>
      <c r="E12" s="176">
        <v>31.5</v>
      </c>
      <c r="F12" s="177">
        <v>28</v>
      </c>
      <c r="G12" s="13">
        <f t="shared" si="0"/>
        <v>70</v>
      </c>
      <c r="H12" s="8">
        <f t="shared" si="1"/>
        <v>101.5</v>
      </c>
      <c r="I12" s="39">
        <v>6</v>
      </c>
      <c r="J12" s="176">
        <v>63</v>
      </c>
      <c r="K12" s="177">
        <v>88</v>
      </c>
      <c r="L12" s="14">
        <f t="shared" si="2"/>
        <v>220</v>
      </c>
      <c r="M12" s="8">
        <f t="shared" si="3"/>
        <v>283</v>
      </c>
      <c r="N12" s="39">
        <v>5</v>
      </c>
      <c r="O12" s="35">
        <f t="shared" si="4"/>
        <v>94.5</v>
      </c>
      <c r="P12" s="36">
        <f t="shared" si="5"/>
        <v>290</v>
      </c>
      <c r="Q12" s="37">
        <f t="shared" si="6"/>
        <v>384.5</v>
      </c>
      <c r="R12" s="15">
        <f t="shared" si="7"/>
        <v>11</v>
      </c>
      <c r="S12" s="171"/>
      <c r="T12" s="53">
        <v>1</v>
      </c>
      <c r="U12" s="52">
        <f t="shared" si="8"/>
        <v>12</v>
      </c>
    </row>
    <row r="13" spans="1:21" ht="12.75">
      <c r="A13" s="16">
        <v>8</v>
      </c>
      <c r="B13" s="165">
        <f>HRÁČI!B16</f>
        <v>114</v>
      </c>
      <c r="C13" s="166" t="str">
        <f>HRÁČI!C16</f>
        <v>Stadtrucker </v>
      </c>
      <c r="D13" s="167" t="str">
        <f>HRÁČI!D16</f>
        <v>Fedor</v>
      </c>
      <c r="E13" s="176">
        <v>-373</v>
      </c>
      <c r="F13" s="177">
        <v>157</v>
      </c>
      <c r="G13" s="13">
        <f t="shared" si="0"/>
        <v>392.5</v>
      </c>
      <c r="H13" s="8">
        <f t="shared" si="1"/>
        <v>19.5</v>
      </c>
      <c r="I13" s="39">
        <v>3</v>
      </c>
      <c r="J13" s="176">
        <v>-335.5</v>
      </c>
      <c r="K13" s="177">
        <v>295</v>
      </c>
      <c r="L13" s="14">
        <f t="shared" si="2"/>
        <v>737.5</v>
      </c>
      <c r="M13" s="8">
        <f t="shared" si="3"/>
        <v>402</v>
      </c>
      <c r="N13" s="39">
        <v>7</v>
      </c>
      <c r="O13" s="35">
        <f t="shared" si="4"/>
        <v>-708.5</v>
      </c>
      <c r="P13" s="36">
        <f t="shared" si="5"/>
        <v>1130</v>
      </c>
      <c r="Q13" s="37">
        <f t="shared" si="6"/>
        <v>421.5</v>
      </c>
      <c r="R13" s="15">
        <f t="shared" si="7"/>
        <v>10</v>
      </c>
      <c r="S13" s="171"/>
      <c r="T13" s="171"/>
      <c r="U13" s="52">
        <f t="shared" si="8"/>
        <v>10</v>
      </c>
    </row>
    <row r="14" spans="1:21" ht="12.75">
      <c r="A14" s="16">
        <v>9</v>
      </c>
      <c r="B14" s="165">
        <f>HRÁČI!B19</f>
        <v>117</v>
      </c>
      <c r="C14" s="166" t="str">
        <f>HRÁČI!C19</f>
        <v>Vavrík  </v>
      </c>
      <c r="D14" s="167" t="str">
        <f>HRÁČI!D19</f>
        <v>Roman</v>
      </c>
      <c r="E14" s="176">
        <v>78</v>
      </c>
      <c r="F14" s="177">
        <v>86</v>
      </c>
      <c r="G14" s="13">
        <f t="shared" si="0"/>
        <v>215</v>
      </c>
      <c r="H14" s="8">
        <f t="shared" si="1"/>
        <v>293</v>
      </c>
      <c r="I14" s="39">
        <v>8</v>
      </c>
      <c r="J14" s="176">
        <v>-483</v>
      </c>
      <c r="K14" s="177">
        <v>7</v>
      </c>
      <c r="L14" s="14">
        <f t="shared" si="2"/>
        <v>17.5</v>
      </c>
      <c r="M14" s="8">
        <f t="shared" si="3"/>
        <v>-465.5</v>
      </c>
      <c r="N14" s="39">
        <v>1</v>
      </c>
      <c r="O14" s="35">
        <f t="shared" si="4"/>
        <v>-405</v>
      </c>
      <c r="P14" s="36">
        <f t="shared" si="5"/>
        <v>232.5</v>
      </c>
      <c r="Q14" s="37">
        <f t="shared" si="6"/>
        <v>-172.5</v>
      </c>
      <c r="R14" s="15">
        <f t="shared" si="7"/>
        <v>9</v>
      </c>
      <c r="S14" s="171"/>
      <c r="T14" s="53"/>
      <c r="U14" s="52">
        <f t="shared" si="8"/>
        <v>9</v>
      </c>
    </row>
    <row r="15" spans="1:21" ht="12.75">
      <c r="A15" s="16">
        <v>10</v>
      </c>
      <c r="B15" s="165">
        <f>HRÁČI!B23</f>
        <v>121</v>
      </c>
      <c r="C15" s="166" t="str">
        <f>HRÁČI!C23</f>
        <v>Dula</v>
      </c>
      <c r="D15" s="167" t="str">
        <f>HRÁČI!D23</f>
        <v>Igor</v>
      </c>
      <c r="E15" s="176">
        <v>73</v>
      </c>
      <c r="F15" s="177">
        <v>5</v>
      </c>
      <c r="G15" s="13">
        <f t="shared" si="0"/>
        <v>12.5</v>
      </c>
      <c r="H15" s="8">
        <f t="shared" si="1"/>
        <v>85.5</v>
      </c>
      <c r="I15" s="39">
        <v>5</v>
      </c>
      <c r="J15" s="176">
        <v>-186</v>
      </c>
      <c r="K15" s="177">
        <v>27</v>
      </c>
      <c r="L15" s="14">
        <f t="shared" si="2"/>
        <v>67.5</v>
      </c>
      <c r="M15" s="8">
        <f t="shared" si="3"/>
        <v>-118.5</v>
      </c>
      <c r="N15" s="39">
        <v>2</v>
      </c>
      <c r="O15" s="35">
        <f t="shared" si="4"/>
        <v>-113</v>
      </c>
      <c r="P15" s="36">
        <f t="shared" si="5"/>
        <v>80</v>
      </c>
      <c r="Q15" s="37">
        <f t="shared" si="6"/>
        <v>-33</v>
      </c>
      <c r="R15" s="15">
        <f t="shared" si="7"/>
        <v>7</v>
      </c>
      <c r="S15" s="171"/>
      <c r="T15" s="53"/>
      <c r="U15" s="52">
        <f t="shared" si="8"/>
        <v>7</v>
      </c>
    </row>
    <row r="16" spans="1:21" ht="12.75">
      <c r="A16" s="16">
        <v>11</v>
      </c>
      <c r="B16" s="165">
        <f>HRÁČI!B3</f>
        <v>101</v>
      </c>
      <c r="C16" s="166" t="str">
        <f>HRÁČI!C3</f>
        <v>Andraščík</v>
      </c>
      <c r="D16" s="167" t="str">
        <f>HRÁČI!D3</f>
        <v>Michal</v>
      </c>
      <c r="E16" s="176"/>
      <c r="F16" s="177"/>
      <c r="G16" s="13">
        <f t="shared" si="0"/>
        <v>0</v>
      </c>
      <c r="H16" s="8">
        <f t="shared" si="1"/>
        <v>0</v>
      </c>
      <c r="I16" s="39"/>
      <c r="J16" s="176"/>
      <c r="K16" s="177"/>
      <c r="L16" s="14">
        <f t="shared" si="2"/>
        <v>0</v>
      </c>
      <c r="M16" s="8">
        <f t="shared" si="3"/>
        <v>0</v>
      </c>
      <c r="N16" s="39"/>
      <c r="O16" s="35">
        <f t="shared" si="4"/>
        <v>0</v>
      </c>
      <c r="P16" s="36">
        <f t="shared" si="5"/>
        <v>0</v>
      </c>
      <c r="Q16" s="37">
        <f t="shared" si="6"/>
        <v>0</v>
      </c>
      <c r="R16" s="15">
        <f t="shared" si="7"/>
        <v>0</v>
      </c>
      <c r="S16" s="171"/>
      <c r="T16" s="53"/>
      <c r="U16" s="52">
        <f t="shared" si="8"/>
        <v>0</v>
      </c>
    </row>
    <row r="17" spans="1:21" ht="12.75">
      <c r="A17" s="16">
        <v>12</v>
      </c>
      <c r="B17" s="165">
        <f>HRÁČI!B7</f>
        <v>105</v>
      </c>
      <c r="C17" s="166" t="str">
        <f>HRÁČI!C7</f>
        <v>Korčák</v>
      </c>
      <c r="D17" s="167" t="str">
        <f>HRÁČI!D7</f>
        <v>Dušan</v>
      </c>
      <c r="E17" s="176"/>
      <c r="F17" s="177"/>
      <c r="G17" s="13">
        <f t="shared" si="0"/>
        <v>0</v>
      </c>
      <c r="H17" s="8">
        <f t="shared" si="1"/>
        <v>0</v>
      </c>
      <c r="I17" s="39"/>
      <c r="J17" s="176"/>
      <c r="K17" s="177"/>
      <c r="L17" s="14">
        <f t="shared" si="2"/>
        <v>0</v>
      </c>
      <c r="M17" s="8">
        <f t="shared" si="3"/>
        <v>0</v>
      </c>
      <c r="N17" s="39"/>
      <c r="O17" s="35">
        <f t="shared" si="4"/>
        <v>0</v>
      </c>
      <c r="P17" s="36">
        <f t="shared" si="5"/>
        <v>0</v>
      </c>
      <c r="Q17" s="37">
        <f t="shared" si="6"/>
        <v>0</v>
      </c>
      <c r="R17" s="15">
        <f t="shared" si="7"/>
        <v>0</v>
      </c>
      <c r="S17" s="171"/>
      <c r="T17" s="171"/>
      <c r="U17" s="52">
        <f t="shared" si="8"/>
        <v>0</v>
      </c>
    </row>
    <row r="18" spans="1:21" ht="12.75">
      <c r="A18" s="16">
        <v>13</v>
      </c>
      <c r="B18" s="165">
        <f>HRÁČI!B8</f>
        <v>106</v>
      </c>
      <c r="C18" s="166" t="str">
        <f>HRÁČI!C8</f>
        <v>Hegyi </v>
      </c>
      <c r="D18" s="167" t="str">
        <f>HRÁČI!D8</f>
        <v>Juraj</v>
      </c>
      <c r="E18" s="176"/>
      <c r="F18" s="177"/>
      <c r="G18" s="13">
        <f t="shared" si="0"/>
        <v>0</v>
      </c>
      <c r="H18" s="8">
        <f t="shared" si="1"/>
        <v>0</v>
      </c>
      <c r="I18" s="39"/>
      <c r="J18" s="176"/>
      <c r="K18" s="177"/>
      <c r="L18" s="14">
        <f t="shared" si="2"/>
        <v>0</v>
      </c>
      <c r="M18" s="8">
        <f t="shared" si="3"/>
        <v>0</v>
      </c>
      <c r="N18" s="39"/>
      <c r="O18" s="35">
        <f t="shared" si="4"/>
        <v>0</v>
      </c>
      <c r="P18" s="36">
        <f t="shared" si="5"/>
        <v>0</v>
      </c>
      <c r="Q18" s="37">
        <f t="shared" si="6"/>
        <v>0</v>
      </c>
      <c r="R18" s="15">
        <f t="shared" si="7"/>
        <v>0</v>
      </c>
      <c r="S18" s="171"/>
      <c r="T18" s="171"/>
      <c r="U18" s="52">
        <f t="shared" si="8"/>
        <v>0</v>
      </c>
    </row>
    <row r="19" spans="1:21" ht="12.75">
      <c r="A19" s="16">
        <v>14</v>
      </c>
      <c r="B19" s="165">
        <f>HRÁČI!B9</f>
        <v>107</v>
      </c>
      <c r="C19" s="166" t="str">
        <f>HRÁČI!C9</f>
        <v>Vavríková</v>
      </c>
      <c r="D19" s="167" t="str">
        <f>HRÁČI!D9</f>
        <v>Lucia</v>
      </c>
      <c r="E19" s="176"/>
      <c r="F19" s="177"/>
      <c r="G19" s="13">
        <f t="shared" si="0"/>
        <v>0</v>
      </c>
      <c r="H19" s="8">
        <f t="shared" si="1"/>
        <v>0</v>
      </c>
      <c r="I19" s="39"/>
      <c r="J19" s="176"/>
      <c r="K19" s="177"/>
      <c r="L19" s="14">
        <f t="shared" si="2"/>
        <v>0</v>
      </c>
      <c r="M19" s="8">
        <f t="shared" si="3"/>
        <v>0</v>
      </c>
      <c r="N19" s="39"/>
      <c r="O19" s="35">
        <f t="shared" si="4"/>
        <v>0</v>
      </c>
      <c r="P19" s="36">
        <f t="shared" si="5"/>
        <v>0</v>
      </c>
      <c r="Q19" s="37">
        <f t="shared" si="6"/>
        <v>0</v>
      </c>
      <c r="R19" s="15">
        <f t="shared" si="7"/>
        <v>0</v>
      </c>
      <c r="S19" s="171"/>
      <c r="T19" s="171"/>
      <c r="U19" s="52">
        <f t="shared" si="8"/>
        <v>0</v>
      </c>
    </row>
    <row r="20" spans="1:21" ht="12.75">
      <c r="A20" s="16">
        <v>15</v>
      </c>
      <c r="B20" s="165">
        <f>HRÁČI!B10</f>
        <v>108</v>
      </c>
      <c r="C20" s="166" t="str">
        <f>HRÁČI!C10</f>
        <v>Kazimír </v>
      </c>
      <c r="D20" s="167" t="str">
        <f>HRÁČI!D10</f>
        <v>Jozef</v>
      </c>
      <c r="E20" s="176"/>
      <c r="F20" s="177"/>
      <c r="G20" s="13">
        <f t="shared" si="0"/>
        <v>0</v>
      </c>
      <c r="H20" s="8">
        <f t="shared" si="1"/>
        <v>0</v>
      </c>
      <c r="I20" s="39"/>
      <c r="J20" s="176"/>
      <c r="K20" s="177"/>
      <c r="L20" s="14">
        <f t="shared" si="2"/>
        <v>0</v>
      </c>
      <c r="M20" s="8">
        <f t="shared" si="3"/>
        <v>0</v>
      </c>
      <c r="N20" s="39"/>
      <c r="O20" s="35">
        <f t="shared" si="4"/>
        <v>0</v>
      </c>
      <c r="P20" s="36">
        <f t="shared" si="5"/>
        <v>0</v>
      </c>
      <c r="Q20" s="37">
        <f t="shared" si="6"/>
        <v>0</v>
      </c>
      <c r="R20" s="15">
        <f t="shared" si="7"/>
        <v>0</v>
      </c>
      <c r="S20" s="171"/>
      <c r="T20" s="171"/>
      <c r="U20" s="52">
        <f t="shared" si="8"/>
        <v>0</v>
      </c>
    </row>
    <row r="21" spans="1:21" ht="12.75">
      <c r="A21" s="16">
        <v>16</v>
      </c>
      <c r="B21" s="165">
        <f>HRÁČI!B11</f>
        <v>109</v>
      </c>
      <c r="C21" s="166" t="str">
        <f>HRÁČI!C11</f>
        <v>Kolandra</v>
      </c>
      <c r="D21" s="167" t="str">
        <f>HRÁČI!D11</f>
        <v>Ivan</v>
      </c>
      <c r="E21" s="176"/>
      <c r="F21" s="177"/>
      <c r="G21" s="13">
        <f t="shared" si="0"/>
        <v>0</v>
      </c>
      <c r="H21" s="8">
        <f t="shared" si="1"/>
        <v>0</v>
      </c>
      <c r="I21" s="39"/>
      <c r="J21" s="176"/>
      <c r="K21" s="177"/>
      <c r="L21" s="14">
        <f t="shared" si="2"/>
        <v>0</v>
      </c>
      <c r="M21" s="8">
        <f t="shared" si="3"/>
        <v>0</v>
      </c>
      <c r="N21" s="39"/>
      <c r="O21" s="35">
        <f t="shared" si="4"/>
        <v>0</v>
      </c>
      <c r="P21" s="36">
        <f t="shared" si="5"/>
        <v>0</v>
      </c>
      <c r="Q21" s="37">
        <f t="shared" si="6"/>
        <v>0</v>
      </c>
      <c r="R21" s="15">
        <f t="shared" si="7"/>
        <v>0</v>
      </c>
      <c r="S21" s="171"/>
      <c r="T21" s="171"/>
      <c r="U21" s="52">
        <f t="shared" si="8"/>
        <v>0</v>
      </c>
    </row>
    <row r="22" spans="1:21" ht="12.75">
      <c r="A22" s="16">
        <v>17</v>
      </c>
      <c r="B22" s="165">
        <f>HRÁČI!B12</f>
        <v>110</v>
      </c>
      <c r="C22" s="166" t="str">
        <f>HRÁČI!C12</f>
        <v>Kováč  </v>
      </c>
      <c r="D22" s="167" t="str">
        <f>HRÁČI!D12</f>
        <v>Štefan</v>
      </c>
      <c r="E22" s="176"/>
      <c r="F22" s="177"/>
      <c r="G22" s="13">
        <f t="shared" si="0"/>
        <v>0</v>
      </c>
      <c r="H22" s="8">
        <f t="shared" si="1"/>
        <v>0</v>
      </c>
      <c r="I22" s="39"/>
      <c r="J22" s="176"/>
      <c r="K22" s="177"/>
      <c r="L22" s="14">
        <f t="shared" si="2"/>
        <v>0</v>
      </c>
      <c r="M22" s="8">
        <f t="shared" si="3"/>
        <v>0</v>
      </c>
      <c r="N22" s="39"/>
      <c r="O22" s="35">
        <f t="shared" si="4"/>
        <v>0</v>
      </c>
      <c r="P22" s="36">
        <f t="shared" si="5"/>
        <v>0</v>
      </c>
      <c r="Q22" s="37">
        <f t="shared" si="6"/>
        <v>0</v>
      </c>
      <c r="R22" s="15">
        <f t="shared" si="7"/>
        <v>0</v>
      </c>
      <c r="S22" s="171"/>
      <c r="T22" s="171"/>
      <c r="U22" s="52">
        <f t="shared" si="8"/>
        <v>0</v>
      </c>
    </row>
    <row r="23" spans="1:21" ht="12.75">
      <c r="A23" s="16">
        <v>18</v>
      </c>
      <c r="B23" s="165">
        <f>HRÁČI!B14</f>
        <v>112</v>
      </c>
      <c r="C23" s="166" t="str">
        <f>HRÁČI!C14</f>
        <v>Pecov</v>
      </c>
      <c r="D23" s="167" t="str">
        <f>HRÁČI!D14</f>
        <v>Ivan</v>
      </c>
      <c r="E23" s="176"/>
      <c r="F23" s="177"/>
      <c r="G23" s="13">
        <f t="shared" si="0"/>
        <v>0</v>
      </c>
      <c r="H23" s="8">
        <f t="shared" si="1"/>
        <v>0</v>
      </c>
      <c r="I23" s="39"/>
      <c r="J23" s="176"/>
      <c r="K23" s="177"/>
      <c r="L23" s="14">
        <f t="shared" si="2"/>
        <v>0</v>
      </c>
      <c r="M23" s="8">
        <f t="shared" si="3"/>
        <v>0</v>
      </c>
      <c r="N23" s="39"/>
      <c r="O23" s="35">
        <f t="shared" si="4"/>
        <v>0</v>
      </c>
      <c r="P23" s="36">
        <f t="shared" si="5"/>
        <v>0</v>
      </c>
      <c r="Q23" s="37">
        <f t="shared" si="6"/>
        <v>0</v>
      </c>
      <c r="R23" s="15">
        <f t="shared" si="7"/>
        <v>0</v>
      </c>
      <c r="S23" s="171"/>
      <c r="T23" s="171"/>
      <c r="U23" s="52">
        <f t="shared" si="8"/>
        <v>0</v>
      </c>
    </row>
    <row r="24" spans="1:21" ht="12.75">
      <c r="A24" s="16">
        <v>19</v>
      </c>
      <c r="B24" s="165">
        <f>HRÁČI!B15</f>
        <v>113</v>
      </c>
      <c r="C24" s="166" t="str">
        <f>HRÁČI!C15</f>
        <v>Rotter</v>
      </c>
      <c r="D24" s="167" t="str">
        <f>HRÁČI!D15</f>
        <v>Martin</v>
      </c>
      <c r="E24" s="176"/>
      <c r="F24" s="177"/>
      <c r="G24" s="13">
        <f t="shared" si="0"/>
        <v>0</v>
      </c>
      <c r="H24" s="8">
        <f t="shared" si="1"/>
        <v>0</v>
      </c>
      <c r="I24" s="39"/>
      <c r="J24" s="176"/>
      <c r="K24" s="177"/>
      <c r="L24" s="14">
        <f t="shared" si="2"/>
        <v>0</v>
      </c>
      <c r="M24" s="8">
        <f t="shared" si="3"/>
        <v>0</v>
      </c>
      <c r="N24" s="39"/>
      <c r="O24" s="35">
        <f t="shared" si="4"/>
        <v>0</v>
      </c>
      <c r="P24" s="36">
        <f t="shared" si="5"/>
        <v>0</v>
      </c>
      <c r="Q24" s="37">
        <f t="shared" si="6"/>
        <v>0</v>
      </c>
      <c r="R24" s="15">
        <f t="shared" si="7"/>
        <v>0</v>
      </c>
      <c r="S24" s="171"/>
      <c r="T24" s="171"/>
      <c r="U24" s="52">
        <f t="shared" si="8"/>
        <v>0</v>
      </c>
    </row>
    <row r="25" spans="1:21" ht="12.75">
      <c r="A25" s="16">
        <v>20</v>
      </c>
      <c r="B25" s="165">
        <f>HRÁČI!B20</f>
        <v>118</v>
      </c>
      <c r="C25" s="166" t="str">
        <f>HRÁČI!C20</f>
        <v>Vlčko</v>
      </c>
      <c r="D25" s="167" t="str">
        <f>HRÁČI!D20</f>
        <v>Miroslav</v>
      </c>
      <c r="E25" s="176"/>
      <c r="F25" s="177"/>
      <c r="G25" s="13">
        <f t="shared" si="0"/>
        <v>0</v>
      </c>
      <c r="H25" s="8">
        <f t="shared" si="1"/>
        <v>0</v>
      </c>
      <c r="I25" s="39"/>
      <c r="J25" s="176"/>
      <c r="K25" s="177"/>
      <c r="L25" s="14">
        <f t="shared" si="2"/>
        <v>0</v>
      </c>
      <c r="M25" s="8">
        <f t="shared" si="3"/>
        <v>0</v>
      </c>
      <c r="N25" s="39"/>
      <c r="O25" s="35">
        <f t="shared" si="4"/>
        <v>0</v>
      </c>
      <c r="P25" s="36">
        <f t="shared" si="5"/>
        <v>0</v>
      </c>
      <c r="Q25" s="37">
        <f t="shared" si="6"/>
        <v>0</v>
      </c>
      <c r="R25" s="15">
        <f t="shared" si="7"/>
        <v>0</v>
      </c>
      <c r="S25" s="171"/>
      <c r="T25" s="53"/>
      <c r="U25" s="52">
        <f t="shared" si="8"/>
        <v>0</v>
      </c>
    </row>
    <row r="26" spans="1:21" ht="12.75">
      <c r="A26" s="16">
        <v>21</v>
      </c>
      <c r="B26" s="165">
        <f>HRÁČI!B21</f>
        <v>119</v>
      </c>
      <c r="C26" s="166" t="str">
        <f>HRÁČI!C21</f>
        <v>Rigo</v>
      </c>
      <c r="D26" s="167" t="str">
        <f>HRÁČI!D21</f>
        <v>Ľudovít</v>
      </c>
      <c r="E26" s="176"/>
      <c r="F26" s="177"/>
      <c r="G26" s="13">
        <f t="shared" si="0"/>
        <v>0</v>
      </c>
      <c r="H26" s="8">
        <f t="shared" si="1"/>
        <v>0</v>
      </c>
      <c r="I26" s="39"/>
      <c r="J26" s="176"/>
      <c r="K26" s="177"/>
      <c r="L26" s="14">
        <f t="shared" si="2"/>
        <v>0</v>
      </c>
      <c r="M26" s="8">
        <f t="shared" si="3"/>
        <v>0</v>
      </c>
      <c r="N26" s="39"/>
      <c r="O26" s="35">
        <f t="shared" si="4"/>
        <v>0</v>
      </c>
      <c r="P26" s="36">
        <f t="shared" si="5"/>
        <v>0</v>
      </c>
      <c r="Q26" s="37">
        <f t="shared" si="6"/>
        <v>0</v>
      </c>
      <c r="R26" s="15">
        <f t="shared" si="7"/>
        <v>0</v>
      </c>
      <c r="S26" s="171"/>
      <c r="T26" s="53"/>
      <c r="U26" s="52">
        <f t="shared" si="8"/>
        <v>0</v>
      </c>
    </row>
    <row r="27" spans="1:21" ht="12.75">
      <c r="A27" s="16">
        <v>22</v>
      </c>
      <c r="B27" s="165">
        <f>HRÁČI!B22</f>
        <v>120</v>
      </c>
      <c r="C27" s="166" t="str">
        <f>HRÁČI!C22</f>
        <v>Učník</v>
      </c>
      <c r="D27" s="167" t="str">
        <f>HRÁČI!D22</f>
        <v>Stanislav</v>
      </c>
      <c r="E27" s="176"/>
      <c r="F27" s="177"/>
      <c r="G27" s="13">
        <f t="shared" si="0"/>
        <v>0</v>
      </c>
      <c r="H27" s="8">
        <f t="shared" si="1"/>
        <v>0</v>
      </c>
      <c r="I27" s="39"/>
      <c r="J27" s="176"/>
      <c r="K27" s="177"/>
      <c r="L27" s="14">
        <f t="shared" si="2"/>
        <v>0</v>
      </c>
      <c r="M27" s="8">
        <f t="shared" si="3"/>
        <v>0</v>
      </c>
      <c r="N27" s="39"/>
      <c r="O27" s="35">
        <f t="shared" si="4"/>
        <v>0</v>
      </c>
      <c r="P27" s="36">
        <f t="shared" si="5"/>
        <v>0</v>
      </c>
      <c r="Q27" s="37">
        <f t="shared" si="6"/>
        <v>0</v>
      </c>
      <c r="R27" s="15">
        <f t="shared" si="7"/>
        <v>0</v>
      </c>
      <c r="S27" s="171"/>
      <c r="T27" s="53"/>
      <c r="U27" s="52">
        <f t="shared" si="8"/>
        <v>0</v>
      </c>
    </row>
    <row r="28" spans="1:21" ht="12.75">
      <c r="A28" s="16">
        <v>23</v>
      </c>
      <c r="B28" s="165">
        <f>HRÁČI!B25</f>
        <v>123</v>
      </c>
      <c r="C28" s="166">
        <f>HRÁČI!C25</f>
        <v>0</v>
      </c>
      <c r="D28" s="167">
        <f>HRÁČI!D25</f>
        <v>0</v>
      </c>
      <c r="E28" s="13"/>
      <c r="F28" s="9"/>
      <c r="G28" s="13">
        <f t="shared" si="0"/>
        <v>0</v>
      </c>
      <c r="H28" s="8">
        <f t="shared" si="1"/>
        <v>0</v>
      </c>
      <c r="I28" s="39"/>
      <c r="J28" s="14"/>
      <c r="K28" s="9"/>
      <c r="L28" s="14">
        <f t="shared" si="2"/>
        <v>0</v>
      </c>
      <c r="M28" s="8">
        <f t="shared" si="3"/>
        <v>0</v>
      </c>
      <c r="N28" s="39"/>
      <c r="O28" s="35">
        <f t="shared" si="4"/>
        <v>0</v>
      </c>
      <c r="P28" s="36">
        <f t="shared" si="5"/>
        <v>0</v>
      </c>
      <c r="Q28" s="37">
        <f t="shared" si="6"/>
        <v>0</v>
      </c>
      <c r="R28" s="15">
        <f t="shared" si="7"/>
        <v>0</v>
      </c>
      <c r="S28" s="171"/>
      <c r="T28" s="53"/>
      <c r="U28" s="52">
        <f t="shared" si="8"/>
        <v>0</v>
      </c>
    </row>
    <row r="29" spans="1:21" ht="12.75">
      <c r="A29" s="1"/>
      <c r="E29" s="10">
        <f>SUM(E6:E28)</f>
        <v>0</v>
      </c>
      <c r="F29" s="11"/>
      <c r="G29" s="11"/>
      <c r="H29" s="11"/>
      <c r="I29" s="11"/>
      <c r="J29" s="10">
        <f>SUM(J6:J28)</f>
        <v>0</v>
      </c>
      <c r="K29" s="11"/>
      <c r="L29" s="11"/>
      <c r="M29" s="11"/>
      <c r="N29" s="11"/>
      <c r="O29" s="10">
        <f>SUM(O6:O28)</f>
        <v>0</v>
      </c>
      <c r="P29" s="12"/>
      <c r="Q29" s="12"/>
      <c r="T29" s="3"/>
      <c r="U29" s="4"/>
    </row>
    <row r="30" spans="1:21" ht="13.5" customHeight="1">
      <c r="A30" s="1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T30" s="1"/>
      <c r="U30" s="2"/>
    </row>
    <row r="31" spans="1:21" ht="13.5" customHeight="1">
      <c r="A31" s="104" t="s">
        <v>100</v>
      </c>
      <c r="B31" s="199" t="s">
        <v>71</v>
      </c>
      <c r="C31" s="200"/>
      <c r="D31" s="200"/>
      <c r="E31" s="200"/>
      <c r="F31" s="200"/>
      <c r="H31" s="197" t="s">
        <v>101</v>
      </c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</row>
    <row r="32" spans="1:21" ht="13.5" customHeight="1">
      <c r="A32" s="105" t="s">
        <v>103</v>
      </c>
      <c r="B32" s="103" t="s">
        <v>224</v>
      </c>
      <c r="C32" s="103"/>
      <c r="D32" s="103"/>
      <c r="E32" s="103"/>
      <c r="F32" s="103"/>
      <c r="H32" s="102" t="s">
        <v>78</v>
      </c>
      <c r="I32" s="198" t="s">
        <v>102</v>
      </c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</row>
    <row r="33" spans="1:21" ht="13.5" customHeight="1">
      <c r="A33" s="106" t="s">
        <v>104</v>
      </c>
      <c r="B33" s="99" t="s">
        <v>225</v>
      </c>
      <c r="C33" s="99"/>
      <c r="D33" s="99"/>
      <c r="E33" s="99"/>
      <c r="F33" s="99"/>
      <c r="H33" s="100">
        <v>52</v>
      </c>
      <c r="I33" s="187" t="s">
        <v>222</v>
      </c>
      <c r="J33" s="188"/>
      <c r="K33" s="202" t="s">
        <v>230</v>
      </c>
      <c r="L33" s="202"/>
      <c r="M33" s="202"/>
      <c r="N33" s="202"/>
      <c r="O33" s="202"/>
      <c r="P33" s="202"/>
      <c r="Q33" s="202"/>
      <c r="R33" s="202"/>
      <c r="S33" s="202"/>
      <c r="T33" s="202"/>
      <c r="U33" s="202"/>
    </row>
    <row r="34" spans="1:21" ht="13.5" customHeight="1">
      <c r="A34" s="105" t="s">
        <v>105</v>
      </c>
      <c r="B34" s="103" t="s">
        <v>226</v>
      </c>
      <c r="C34" s="103"/>
      <c r="D34" s="103"/>
      <c r="E34" s="103"/>
      <c r="F34" s="103"/>
      <c r="H34" s="101"/>
      <c r="I34" s="190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89"/>
    </row>
    <row r="35" spans="1:21" ht="13.5" customHeight="1">
      <c r="A35" s="106" t="s">
        <v>106</v>
      </c>
      <c r="B35" s="99"/>
      <c r="C35" s="99"/>
      <c r="D35" s="99"/>
      <c r="E35" s="99"/>
      <c r="F35" s="99"/>
      <c r="H35" s="100"/>
      <c r="I35" s="187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9"/>
    </row>
    <row r="36" spans="1:21" ht="13.5" customHeight="1">
      <c r="A36" s="2"/>
      <c r="H36" s="101"/>
      <c r="I36" s="190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89"/>
    </row>
    <row r="37" spans="1:21" ht="13.5" customHeight="1">
      <c r="A37" s="104" t="s">
        <v>100</v>
      </c>
      <c r="B37" s="199" t="s">
        <v>72</v>
      </c>
      <c r="C37" s="199"/>
      <c r="D37" s="199"/>
      <c r="E37" s="199"/>
      <c r="F37" s="199"/>
      <c r="H37" s="100"/>
      <c r="I37" s="187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9"/>
    </row>
    <row r="38" spans="1:21" ht="13.5" customHeight="1">
      <c r="A38" s="105" t="s">
        <v>103</v>
      </c>
      <c r="B38" s="103" t="s">
        <v>227</v>
      </c>
      <c r="C38" s="103"/>
      <c r="D38" s="103"/>
      <c r="E38" s="103"/>
      <c r="F38" s="103"/>
      <c r="H38" s="101"/>
      <c r="I38" s="190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89"/>
    </row>
    <row r="39" spans="1:21" ht="13.5" customHeight="1">
      <c r="A39" s="106" t="s">
        <v>104</v>
      </c>
      <c r="B39" s="99" t="s">
        <v>228</v>
      </c>
      <c r="C39" s="99"/>
      <c r="D39" s="99"/>
      <c r="E39" s="99"/>
      <c r="F39" s="99"/>
      <c r="H39" s="100"/>
      <c r="I39" s="187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9"/>
    </row>
    <row r="40" spans="1:21" ht="13.5" customHeight="1">
      <c r="A40" s="105" t="s">
        <v>105</v>
      </c>
      <c r="B40" s="103" t="s">
        <v>229</v>
      </c>
      <c r="C40" s="103"/>
      <c r="D40" s="103"/>
      <c r="E40" s="103"/>
      <c r="F40" s="103"/>
      <c r="H40" s="101"/>
      <c r="I40" s="190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89"/>
    </row>
    <row r="41" spans="1:21" ht="13.5" customHeight="1">
      <c r="A41" s="106" t="s">
        <v>106</v>
      </c>
      <c r="B41" s="99"/>
      <c r="C41" s="99"/>
      <c r="D41" s="99"/>
      <c r="E41" s="99"/>
      <c r="F41" s="99"/>
      <c r="H41" s="100"/>
      <c r="I41" s="187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9"/>
    </row>
    <row r="42" spans="4:21" ht="12.75">
      <c r="D42" s="172"/>
      <c r="T42" s="1"/>
      <c r="U42" s="1"/>
    </row>
    <row r="43" spans="16:21" ht="12.75">
      <c r="P43" s="1"/>
      <c r="Q43" s="1"/>
      <c r="R43" s="1"/>
      <c r="S43" s="1"/>
      <c r="T43" s="1"/>
      <c r="U43" s="1"/>
    </row>
    <row r="44" spans="1:21" ht="12.75">
      <c r="A44" s="1"/>
      <c r="B44" s="2"/>
      <c r="P44" s="1"/>
      <c r="Q44" s="1"/>
      <c r="R44" s="1"/>
      <c r="S44" s="1"/>
      <c r="T44" s="1"/>
      <c r="U44" s="1"/>
    </row>
    <row r="45" spans="1:21" ht="12.7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</sheetData>
  <mergeCells count="19">
    <mergeCell ref="A3:X3"/>
    <mergeCell ref="I32:U32"/>
    <mergeCell ref="I41:U41"/>
    <mergeCell ref="I34:U34"/>
    <mergeCell ref="I35:U35"/>
    <mergeCell ref="I36:U36"/>
    <mergeCell ref="I37:U37"/>
    <mergeCell ref="I33:J33"/>
    <mergeCell ref="K33:U33"/>
    <mergeCell ref="E2:U2"/>
    <mergeCell ref="I38:U38"/>
    <mergeCell ref="I39:U39"/>
    <mergeCell ref="I40:U40"/>
    <mergeCell ref="B31:F31"/>
    <mergeCell ref="B37:F37"/>
    <mergeCell ref="E4:I4"/>
    <mergeCell ref="J4:N4"/>
    <mergeCell ref="O4:R4"/>
    <mergeCell ref="H31:U3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7"/>
  <dimension ref="A1:X46"/>
  <sheetViews>
    <sheetView showGridLines="0" view="pageBreakPreview" zoomScaleNormal="85" zoomScaleSheetLayoutView="100" workbookViewId="0" topLeftCell="A1">
      <selection activeCell="A6" sqref="A6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19" width="6.28125" style="0" customWidth="1"/>
    <col min="20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193" t="s">
        <v>45</v>
      </c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5"/>
      <c r="V2" s="6"/>
    </row>
    <row r="3" spans="1:24" ht="9" customHeight="1">
      <c r="A3" s="192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</row>
    <row r="4" spans="1:21" ht="15.75">
      <c r="A4" s="43"/>
      <c r="B4" s="7" t="s">
        <v>145</v>
      </c>
      <c r="C4" s="7" t="s">
        <v>154</v>
      </c>
      <c r="D4" s="45" t="s">
        <v>42</v>
      </c>
      <c r="E4" s="182" t="s">
        <v>74</v>
      </c>
      <c r="F4" s="183"/>
      <c r="G4" s="183"/>
      <c r="H4" s="183"/>
      <c r="I4" s="183"/>
      <c r="J4" s="184" t="s">
        <v>75</v>
      </c>
      <c r="K4" s="185"/>
      <c r="L4" s="185"/>
      <c r="M4" s="185"/>
      <c r="N4" s="186"/>
      <c r="O4" s="196" t="s">
        <v>76</v>
      </c>
      <c r="P4" s="196"/>
      <c r="Q4" s="196"/>
      <c r="R4" s="196"/>
      <c r="S4" s="168" t="s">
        <v>128</v>
      </c>
      <c r="T4" s="40" t="s">
        <v>78</v>
      </c>
      <c r="U4" s="41" t="s">
        <v>1</v>
      </c>
    </row>
    <row r="5" spans="1:21" ht="14.25" thickBot="1">
      <c r="A5" s="20" t="s">
        <v>2</v>
      </c>
      <c r="B5" s="21" t="s">
        <v>3</v>
      </c>
      <c r="C5" s="22" t="s">
        <v>4</v>
      </c>
      <c r="D5" s="23"/>
      <c r="E5" s="24" t="s">
        <v>5</v>
      </c>
      <c r="F5" s="25" t="s">
        <v>6</v>
      </c>
      <c r="G5" s="25" t="s">
        <v>17</v>
      </c>
      <c r="H5" s="26" t="s">
        <v>7</v>
      </c>
      <c r="I5" s="26" t="s">
        <v>8</v>
      </c>
      <c r="J5" s="27" t="s">
        <v>9</v>
      </c>
      <c r="K5" s="27" t="s">
        <v>10</v>
      </c>
      <c r="L5" s="27" t="s">
        <v>18</v>
      </c>
      <c r="M5" s="28" t="s">
        <v>11</v>
      </c>
      <c r="N5" s="28" t="s">
        <v>12</v>
      </c>
      <c r="O5" s="30" t="s">
        <v>13</v>
      </c>
      <c r="P5" s="30" t="s">
        <v>14</v>
      </c>
      <c r="Q5" s="30" t="s">
        <v>15</v>
      </c>
      <c r="R5" s="29" t="s">
        <v>16</v>
      </c>
      <c r="S5" s="169" t="s">
        <v>129</v>
      </c>
      <c r="T5" s="90" t="s">
        <v>99</v>
      </c>
      <c r="U5" s="42" t="s">
        <v>43</v>
      </c>
    </row>
    <row r="6" spans="1:24" ht="12.75">
      <c r="A6" s="17">
        <v>1</v>
      </c>
      <c r="B6" s="165">
        <f>HRÁČI!B18</f>
        <v>116</v>
      </c>
      <c r="C6" s="166" t="str">
        <f>HRÁČI!C18</f>
        <v>Vavrík  </v>
      </c>
      <c r="D6" s="167" t="str">
        <f>HRÁČI!D18</f>
        <v>Ivan</v>
      </c>
      <c r="E6" s="13">
        <v>114.5</v>
      </c>
      <c r="F6" s="9">
        <v>14</v>
      </c>
      <c r="G6" s="18">
        <f aca="true" t="shared" si="0" ref="G6:G28">F6*2.5</f>
        <v>35</v>
      </c>
      <c r="H6" s="31">
        <f aca="true" t="shared" si="1" ref="H6:H28">E6+G6</f>
        <v>149.5</v>
      </c>
      <c r="I6" s="38">
        <v>6</v>
      </c>
      <c r="J6" s="14">
        <v>245</v>
      </c>
      <c r="K6" s="9">
        <v>84</v>
      </c>
      <c r="L6" s="14">
        <f aca="true" t="shared" si="2" ref="L6:L28">K6*2.5</f>
        <v>210</v>
      </c>
      <c r="M6" s="31">
        <f aca="true" t="shared" si="3" ref="M6:M28">J6+L6</f>
        <v>455</v>
      </c>
      <c r="N6" s="38">
        <v>10</v>
      </c>
      <c r="O6" s="32">
        <f aca="true" t="shared" si="4" ref="O6:O28">E6+J6</f>
        <v>359.5</v>
      </c>
      <c r="P6" s="33">
        <f aca="true" t="shared" si="5" ref="P6:P28">G6+L6</f>
        <v>245</v>
      </c>
      <c r="Q6" s="34">
        <f aca="true" t="shared" si="6" ref="Q6:Q28">H6+M6</f>
        <v>604.5</v>
      </c>
      <c r="R6" s="19">
        <f aca="true" t="shared" si="7" ref="R6:R28">I6+N6</f>
        <v>16</v>
      </c>
      <c r="S6" s="170">
        <v>3</v>
      </c>
      <c r="T6" s="51">
        <v>3</v>
      </c>
      <c r="U6" s="52">
        <f aca="true" t="shared" si="8" ref="U6:U28">R6+S6+T6</f>
        <v>22</v>
      </c>
      <c r="X6" s="44"/>
    </row>
    <row r="7" spans="1:21" ht="12.75">
      <c r="A7" s="16">
        <v>2</v>
      </c>
      <c r="B7" s="165">
        <f>HRÁČI!B14</f>
        <v>112</v>
      </c>
      <c r="C7" s="166" t="str">
        <f>HRÁČI!C14</f>
        <v>Pecov</v>
      </c>
      <c r="D7" s="167" t="str">
        <f>HRÁČI!D14</f>
        <v>Ivan</v>
      </c>
      <c r="E7" s="13">
        <v>131.5</v>
      </c>
      <c r="F7" s="9">
        <v>33</v>
      </c>
      <c r="G7" s="13">
        <f t="shared" si="0"/>
        <v>82.5</v>
      </c>
      <c r="H7" s="8">
        <f t="shared" si="1"/>
        <v>214</v>
      </c>
      <c r="I7" s="39">
        <v>9</v>
      </c>
      <c r="J7" s="14">
        <v>127.5</v>
      </c>
      <c r="K7" s="9"/>
      <c r="L7" s="14">
        <f t="shared" si="2"/>
        <v>0</v>
      </c>
      <c r="M7" s="8">
        <f t="shared" si="3"/>
        <v>127.5</v>
      </c>
      <c r="N7" s="39">
        <v>6</v>
      </c>
      <c r="O7" s="35">
        <f t="shared" si="4"/>
        <v>259</v>
      </c>
      <c r="P7" s="36">
        <f t="shared" si="5"/>
        <v>82.5</v>
      </c>
      <c r="Q7" s="37">
        <f t="shared" si="6"/>
        <v>341.5</v>
      </c>
      <c r="R7" s="15">
        <f t="shared" si="7"/>
        <v>15</v>
      </c>
      <c r="S7" s="171">
        <v>2</v>
      </c>
      <c r="T7" s="171"/>
      <c r="U7" s="52">
        <f t="shared" si="8"/>
        <v>17</v>
      </c>
    </row>
    <row r="8" spans="1:21" ht="12.75">
      <c r="A8" s="16">
        <v>3</v>
      </c>
      <c r="B8" s="165">
        <f>HRÁČI!B10</f>
        <v>108</v>
      </c>
      <c r="C8" s="166" t="str">
        <f>HRÁČI!C10</f>
        <v>Kazimír </v>
      </c>
      <c r="D8" s="167" t="str">
        <f>HRÁČI!D10</f>
        <v>Jozef</v>
      </c>
      <c r="E8" s="13">
        <v>137.5</v>
      </c>
      <c r="F8" s="9">
        <v>21</v>
      </c>
      <c r="G8" s="13">
        <f t="shared" si="0"/>
        <v>52.5</v>
      </c>
      <c r="H8" s="8">
        <f t="shared" si="1"/>
        <v>190</v>
      </c>
      <c r="I8" s="39">
        <v>8</v>
      </c>
      <c r="J8" s="14">
        <v>-2.5</v>
      </c>
      <c r="K8" s="9">
        <v>36</v>
      </c>
      <c r="L8" s="14">
        <f t="shared" si="2"/>
        <v>90</v>
      </c>
      <c r="M8" s="8">
        <f t="shared" si="3"/>
        <v>87.5</v>
      </c>
      <c r="N8" s="39">
        <v>5</v>
      </c>
      <c r="O8" s="35">
        <f t="shared" si="4"/>
        <v>135</v>
      </c>
      <c r="P8" s="36">
        <f t="shared" si="5"/>
        <v>142.5</v>
      </c>
      <c r="Q8" s="37">
        <f t="shared" si="6"/>
        <v>277.5</v>
      </c>
      <c r="R8" s="15">
        <f t="shared" si="7"/>
        <v>13</v>
      </c>
      <c r="S8" s="171">
        <v>1</v>
      </c>
      <c r="T8" s="171">
        <v>1</v>
      </c>
      <c r="U8" s="52">
        <f t="shared" si="8"/>
        <v>15</v>
      </c>
    </row>
    <row r="9" spans="1:21" ht="12.75">
      <c r="A9" s="16">
        <v>4</v>
      </c>
      <c r="B9" s="165">
        <f>HRÁČI!B19</f>
        <v>117</v>
      </c>
      <c r="C9" s="166" t="str">
        <f>HRÁČI!C19</f>
        <v>Vavrík  </v>
      </c>
      <c r="D9" s="167" t="str">
        <f>HRÁČI!D19</f>
        <v>Roman</v>
      </c>
      <c r="E9" s="13">
        <v>64</v>
      </c>
      <c r="F9" s="9">
        <v>89</v>
      </c>
      <c r="G9" s="13">
        <f t="shared" si="0"/>
        <v>222.5</v>
      </c>
      <c r="H9" s="8">
        <f t="shared" si="1"/>
        <v>286.5</v>
      </c>
      <c r="I9" s="39">
        <v>10</v>
      </c>
      <c r="J9" s="14">
        <v>-135.5</v>
      </c>
      <c r="K9" s="9">
        <v>9</v>
      </c>
      <c r="L9" s="14">
        <f t="shared" si="2"/>
        <v>22.5</v>
      </c>
      <c r="M9" s="8">
        <f t="shared" si="3"/>
        <v>-113</v>
      </c>
      <c r="N9" s="39">
        <v>3</v>
      </c>
      <c r="O9" s="35">
        <f t="shared" si="4"/>
        <v>-71.5</v>
      </c>
      <c r="P9" s="36">
        <f t="shared" si="5"/>
        <v>245</v>
      </c>
      <c r="Q9" s="37">
        <f t="shared" si="6"/>
        <v>173.5</v>
      </c>
      <c r="R9" s="15">
        <f t="shared" si="7"/>
        <v>13</v>
      </c>
      <c r="S9" s="171"/>
      <c r="T9" s="53"/>
      <c r="U9" s="52">
        <f t="shared" si="8"/>
        <v>13</v>
      </c>
    </row>
    <row r="10" spans="1:21" ht="12.75">
      <c r="A10" s="16">
        <v>5</v>
      </c>
      <c r="B10" s="165">
        <f>HRÁČI!B17</f>
        <v>115</v>
      </c>
      <c r="C10" s="166" t="str">
        <f>HRÁČI!C17</f>
        <v>Andraščíková  </v>
      </c>
      <c r="D10" s="167" t="str">
        <f>HRÁČI!D17</f>
        <v>Beáta</v>
      </c>
      <c r="E10" s="13">
        <v>-20.5</v>
      </c>
      <c r="F10" s="9">
        <v>27</v>
      </c>
      <c r="G10" s="13">
        <f t="shared" si="0"/>
        <v>67.5</v>
      </c>
      <c r="H10" s="8">
        <f t="shared" si="1"/>
        <v>47</v>
      </c>
      <c r="I10" s="39">
        <v>3</v>
      </c>
      <c r="J10" s="14">
        <v>244.5</v>
      </c>
      <c r="K10" s="9">
        <v>62</v>
      </c>
      <c r="L10" s="14">
        <f t="shared" si="2"/>
        <v>155</v>
      </c>
      <c r="M10" s="8">
        <f t="shared" si="3"/>
        <v>399.5</v>
      </c>
      <c r="N10" s="39">
        <v>8</v>
      </c>
      <c r="O10" s="35">
        <f t="shared" si="4"/>
        <v>224</v>
      </c>
      <c r="P10" s="36">
        <f t="shared" si="5"/>
        <v>222.5</v>
      </c>
      <c r="Q10" s="37">
        <f t="shared" si="6"/>
        <v>446.5</v>
      </c>
      <c r="R10" s="15">
        <f t="shared" si="7"/>
        <v>11</v>
      </c>
      <c r="S10" s="171"/>
      <c r="T10" s="171">
        <v>2</v>
      </c>
      <c r="U10" s="52">
        <f t="shared" si="8"/>
        <v>13</v>
      </c>
    </row>
    <row r="11" spans="1:21" ht="12.75">
      <c r="A11" s="16">
        <v>6</v>
      </c>
      <c r="B11" s="165">
        <f>HRÁČI!B22</f>
        <v>120</v>
      </c>
      <c r="C11" s="166" t="str">
        <f>HRÁČI!C22</f>
        <v>Učník</v>
      </c>
      <c r="D11" s="167" t="str">
        <f>HRÁČI!D22</f>
        <v>Stanislav</v>
      </c>
      <c r="E11" s="13">
        <v>45.5</v>
      </c>
      <c r="F11" s="9">
        <v>15</v>
      </c>
      <c r="G11" s="13">
        <f t="shared" si="0"/>
        <v>37.5</v>
      </c>
      <c r="H11" s="8">
        <f t="shared" si="1"/>
        <v>83</v>
      </c>
      <c r="I11" s="39">
        <v>4</v>
      </c>
      <c r="J11" s="14">
        <v>218.5</v>
      </c>
      <c r="K11" s="9">
        <v>30</v>
      </c>
      <c r="L11" s="14">
        <f t="shared" si="2"/>
        <v>75</v>
      </c>
      <c r="M11" s="8">
        <f t="shared" si="3"/>
        <v>293.5</v>
      </c>
      <c r="N11" s="39">
        <v>7</v>
      </c>
      <c r="O11" s="35">
        <f t="shared" si="4"/>
        <v>264</v>
      </c>
      <c r="P11" s="36">
        <f t="shared" si="5"/>
        <v>112.5</v>
      </c>
      <c r="Q11" s="37">
        <f t="shared" si="6"/>
        <v>376.5</v>
      </c>
      <c r="R11" s="15">
        <f t="shared" si="7"/>
        <v>11</v>
      </c>
      <c r="S11" s="171"/>
      <c r="T11" s="53"/>
      <c r="U11" s="52">
        <f t="shared" si="8"/>
        <v>11</v>
      </c>
    </row>
    <row r="12" spans="1:21" ht="12.75">
      <c r="A12" s="16">
        <v>7</v>
      </c>
      <c r="B12" s="165">
        <f>HRÁČI!B5</f>
        <v>103</v>
      </c>
      <c r="C12" s="166" t="str">
        <f>HRÁČI!C5</f>
        <v>Bisák </v>
      </c>
      <c r="D12" s="167" t="str">
        <f>HRÁČI!D5</f>
        <v>Viliam</v>
      </c>
      <c r="E12" s="13">
        <v>101.5</v>
      </c>
      <c r="F12" s="9">
        <v>23</v>
      </c>
      <c r="G12" s="13">
        <f t="shared" si="0"/>
        <v>57.5</v>
      </c>
      <c r="H12" s="8">
        <f t="shared" si="1"/>
        <v>159</v>
      </c>
      <c r="I12" s="39">
        <v>7</v>
      </c>
      <c r="J12" s="14">
        <v>10.5</v>
      </c>
      <c r="K12" s="9">
        <v>2</v>
      </c>
      <c r="L12" s="14">
        <f t="shared" si="2"/>
        <v>5</v>
      </c>
      <c r="M12" s="8">
        <f t="shared" si="3"/>
        <v>15.5</v>
      </c>
      <c r="N12" s="39">
        <v>4</v>
      </c>
      <c r="O12" s="35">
        <f t="shared" si="4"/>
        <v>112</v>
      </c>
      <c r="P12" s="36">
        <f t="shared" si="5"/>
        <v>62.5</v>
      </c>
      <c r="Q12" s="37">
        <f t="shared" si="6"/>
        <v>174.5</v>
      </c>
      <c r="R12" s="15">
        <f t="shared" si="7"/>
        <v>11</v>
      </c>
      <c r="S12" s="171"/>
      <c r="T12" s="53"/>
      <c r="U12" s="52">
        <f t="shared" si="8"/>
        <v>11</v>
      </c>
    </row>
    <row r="13" spans="1:21" ht="12.75">
      <c r="A13" s="16">
        <v>8</v>
      </c>
      <c r="B13" s="165">
        <f>HRÁČI!B4</f>
        <v>102</v>
      </c>
      <c r="C13" s="166" t="str">
        <f>HRÁČI!C4</f>
        <v>Andraščíková  </v>
      </c>
      <c r="D13" s="167" t="str">
        <f>HRÁČI!D4</f>
        <v>Katarína</v>
      </c>
      <c r="E13" s="13">
        <v>-248.5</v>
      </c>
      <c r="F13" s="9">
        <v>5</v>
      </c>
      <c r="G13" s="13">
        <f t="shared" si="0"/>
        <v>12.5</v>
      </c>
      <c r="H13" s="8">
        <f t="shared" si="1"/>
        <v>-236</v>
      </c>
      <c r="I13" s="39">
        <v>1</v>
      </c>
      <c r="J13" s="14">
        <v>124.5</v>
      </c>
      <c r="K13" s="9">
        <v>126</v>
      </c>
      <c r="L13" s="14">
        <f t="shared" si="2"/>
        <v>315</v>
      </c>
      <c r="M13" s="8">
        <f t="shared" si="3"/>
        <v>439.5</v>
      </c>
      <c r="N13" s="39">
        <v>9</v>
      </c>
      <c r="O13" s="35">
        <f t="shared" si="4"/>
        <v>-124</v>
      </c>
      <c r="P13" s="36">
        <f t="shared" si="5"/>
        <v>327.5</v>
      </c>
      <c r="Q13" s="37">
        <f t="shared" si="6"/>
        <v>203.5</v>
      </c>
      <c r="R13" s="15">
        <f t="shared" si="7"/>
        <v>10</v>
      </c>
      <c r="S13" s="171"/>
      <c r="T13" s="53"/>
      <c r="U13" s="52">
        <f t="shared" si="8"/>
        <v>10</v>
      </c>
    </row>
    <row r="14" spans="1:21" ht="12.75">
      <c r="A14" s="16">
        <v>9</v>
      </c>
      <c r="B14" s="165">
        <f>HRÁČI!B6</f>
        <v>104</v>
      </c>
      <c r="C14" s="166" t="str">
        <f>HRÁČI!C6</f>
        <v>Dobiaš</v>
      </c>
      <c r="D14" s="167" t="str">
        <f>HRÁČI!D6</f>
        <v>Martin</v>
      </c>
      <c r="E14" s="13">
        <v>-147</v>
      </c>
      <c r="F14" s="9">
        <v>113</v>
      </c>
      <c r="G14" s="13">
        <f t="shared" si="0"/>
        <v>282.5</v>
      </c>
      <c r="H14" s="8">
        <f t="shared" si="1"/>
        <v>135.5</v>
      </c>
      <c r="I14" s="39">
        <v>5</v>
      </c>
      <c r="J14" s="14">
        <v>-463.5</v>
      </c>
      <c r="K14" s="9">
        <v>78</v>
      </c>
      <c r="L14" s="14">
        <f t="shared" si="2"/>
        <v>195</v>
      </c>
      <c r="M14" s="8">
        <f t="shared" si="3"/>
        <v>-268.5</v>
      </c>
      <c r="N14" s="39">
        <v>1</v>
      </c>
      <c r="O14" s="35">
        <f t="shared" si="4"/>
        <v>-610.5</v>
      </c>
      <c r="P14" s="36">
        <f t="shared" si="5"/>
        <v>477.5</v>
      </c>
      <c r="Q14" s="37">
        <f t="shared" si="6"/>
        <v>-133</v>
      </c>
      <c r="R14" s="15">
        <f t="shared" si="7"/>
        <v>6</v>
      </c>
      <c r="S14" s="171"/>
      <c r="T14" s="53"/>
      <c r="U14" s="52">
        <f t="shared" si="8"/>
        <v>6</v>
      </c>
    </row>
    <row r="15" spans="1:21" ht="12.75">
      <c r="A15" s="16">
        <v>10</v>
      </c>
      <c r="B15" s="165">
        <f>HRÁČI!B13</f>
        <v>111</v>
      </c>
      <c r="C15" s="166" t="str">
        <f>HRÁČI!C13</f>
        <v>Leskovský  </v>
      </c>
      <c r="D15" s="167" t="str">
        <f>HRÁČI!D13</f>
        <v>Roman</v>
      </c>
      <c r="E15" s="13">
        <v>-178.5</v>
      </c>
      <c r="F15" s="9">
        <v>20</v>
      </c>
      <c r="G15" s="13">
        <f t="shared" si="0"/>
        <v>50</v>
      </c>
      <c r="H15" s="8">
        <f t="shared" si="1"/>
        <v>-128.5</v>
      </c>
      <c r="I15" s="39">
        <v>2</v>
      </c>
      <c r="J15" s="14">
        <v>-369</v>
      </c>
      <c r="K15" s="9">
        <v>47</v>
      </c>
      <c r="L15" s="14">
        <f t="shared" si="2"/>
        <v>117.5</v>
      </c>
      <c r="M15" s="8">
        <f t="shared" si="3"/>
        <v>-251.5</v>
      </c>
      <c r="N15" s="39">
        <v>2</v>
      </c>
      <c r="O15" s="35">
        <f t="shared" si="4"/>
        <v>-547.5</v>
      </c>
      <c r="P15" s="36">
        <f t="shared" si="5"/>
        <v>167.5</v>
      </c>
      <c r="Q15" s="37">
        <f t="shared" si="6"/>
        <v>-380</v>
      </c>
      <c r="R15" s="15">
        <f t="shared" si="7"/>
        <v>4</v>
      </c>
      <c r="S15" s="171"/>
      <c r="T15" s="171"/>
      <c r="U15" s="52">
        <f t="shared" si="8"/>
        <v>4</v>
      </c>
    </row>
    <row r="16" spans="1:21" ht="12.75">
      <c r="A16" s="16">
        <v>11</v>
      </c>
      <c r="B16" s="165">
        <f>HRÁČI!B7</f>
        <v>105</v>
      </c>
      <c r="C16" s="166" t="str">
        <f>HRÁČI!C7</f>
        <v>Korčák</v>
      </c>
      <c r="D16" s="167" t="str">
        <f>HRÁČI!D7</f>
        <v>Dušan</v>
      </c>
      <c r="E16" s="13"/>
      <c r="F16" s="9"/>
      <c r="G16" s="13">
        <f t="shared" si="0"/>
        <v>0</v>
      </c>
      <c r="H16" s="8">
        <f t="shared" si="1"/>
        <v>0</v>
      </c>
      <c r="I16" s="39"/>
      <c r="J16" s="14"/>
      <c r="K16" s="9"/>
      <c r="L16" s="14">
        <f t="shared" si="2"/>
        <v>0</v>
      </c>
      <c r="M16" s="8">
        <f t="shared" si="3"/>
        <v>0</v>
      </c>
      <c r="N16" s="39"/>
      <c r="O16" s="35">
        <f t="shared" si="4"/>
        <v>0</v>
      </c>
      <c r="P16" s="36">
        <f t="shared" si="5"/>
        <v>0</v>
      </c>
      <c r="Q16" s="37">
        <f t="shared" si="6"/>
        <v>0</v>
      </c>
      <c r="R16" s="15">
        <f t="shared" si="7"/>
        <v>0</v>
      </c>
      <c r="S16" s="171"/>
      <c r="T16" s="171"/>
      <c r="U16" s="52">
        <f t="shared" si="8"/>
        <v>0</v>
      </c>
    </row>
    <row r="17" spans="1:21" ht="12.75">
      <c r="A17" s="16">
        <v>12</v>
      </c>
      <c r="B17" s="165">
        <f>HRÁČI!B3</f>
        <v>101</v>
      </c>
      <c r="C17" s="166" t="str">
        <f>HRÁČI!C3</f>
        <v>Andraščík</v>
      </c>
      <c r="D17" s="167" t="str">
        <f>HRÁČI!D3</f>
        <v>Michal</v>
      </c>
      <c r="E17" s="13"/>
      <c r="F17" s="9"/>
      <c r="G17" s="13">
        <f t="shared" si="0"/>
        <v>0</v>
      </c>
      <c r="H17" s="8">
        <f t="shared" si="1"/>
        <v>0</v>
      </c>
      <c r="I17" s="39"/>
      <c r="J17" s="14"/>
      <c r="K17" s="9"/>
      <c r="L17" s="14">
        <f t="shared" si="2"/>
        <v>0</v>
      </c>
      <c r="M17" s="8">
        <f t="shared" si="3"/>
        <v>0</v>
      </c>
      <c r="N17" s="39"/>
      <c r="O17" s="35">
        <f t="shared" si="4"/>
        <v>0</v>
      </c>
      <c r="P17" s="36">
        <f t="shared" si="5"/>
        <v>0</v>
      </c>
      <c r="Q17" s="37">
        <f t="shared" si="6"/>
        <v>0</v>
      </c>
      <c r="R17" s="15">
        <f t="shared" si="7"/>
        <v>0</v>
      </c>
      <c r="S17" s="171"/>
      <c r="T17" s="53"/>
      <c r="U17" s="52">
        <f t="shared" si="8"/>
        <v>0</v>
      </c>
    </row>
    <row r="18" spans="1:21" ht="12.75">
      <c r="A18" s="16">
        <v>13</v>
      </c>
      <c r="B18" s="165">
        <f>HRÁČI!B8</f>
        <v>106</v>
      </c>
      <c r="C18" s="166" t="str">
        <f>HRÁČI!C8</f>
        <v>Hegyi </v>
      </c>
      <c r="D18" s="167" t="str">
        <f>HRÁČI!D8</f>
        <v>Juraj</v>
      </c>
      <c r="E18" s="13"/>
      <c r="F18" s="9"/>
      <c r="G18" s="13">
        <f t="shared" si="0"/>
        <v>0</v>
      </c>
      <c r="H18" s="8">
        <f t="shared" si="1"/>
        <v>0</v>
      </c>
      <c r="I18" s="39"/>
      <c r="J18" s="14"/>
      <c r="K18" s="9"/>
      <c r="L18" s="14">
        <f t="shared" si="2"/>
        <v>0</v>
      </c>
      <c r="M18" s="8">
        <f t="shared" si="3"/>
        <v>0</v>
      </c>
      <c r="N18" s="39"/>
      <c r="O18" s="35">
        <f t="shared" si="4"/>
        <v>0</v>
      </c>
      <c r="P18" s="36">
        <f t="shared" si="5"/>
        <v>0</v>
      </c>
      <c r="Q18" s="37">
        <f t="shared" si="6"/>
        <v>0</v>
      </c>
      <c r="R18" s="15">
        <f t="shared" si="7"/>
        <v>0</v>
      </c>
      <c r="S18" s="171"/>
      <c r="T18" s="171"/>
      <c r="U18" s="52">
        <f t="shared" si="8"/>
        <v>0</v>
      </c>
    </row>
    <row r="19" spans="1:21" ht="12.75">
      <c r="A19" s="16">
        <v>14</v>
      </c>
      <c r="B19" s="165">
        <f>HRÁČI!B9</f>
        <v>107</v>
      </c>
      <c r="C19" s="166" t="str">
        <f>HRÁČI!C9</f>
        <v>Vavríková</v>
      </c>
      <c r="D19" s="167" t="str">
        <f>HRÁČI!D9</f>
        <v>Lucia</v>
      </c>
      <c r="E19" s="13"/>
      <c r="F19" s="9"/>
      <c r="G19" s="13">
        <f t="shared" si="0"/>
        <v>0</v>
      </c>
      <c r="H19" s="8">
        <f t="shared" si="1"/>
        <v>0</v>
      </c>
      <c r="I19" s="39"/>
      <c r="J19" s="14"/>
      <c r="K19" s="9"/>
      <c r="L19" s="14">
        <f t="shared" si="2"/>
        <v>0</v>
      </c>
      <c r="M19" s="8">
        <f t="shared" si="3"/>
        <v>0</v>
      </c>
      <c r="N19" s="39"/>
      <c r="O19" s="35">
        <f t="shared" si="4"/>
        <v>0</v>
      </c>
      <c r="P19" s="36">
        <f t="shared" si="5"/>
        <v>0</v>
      </c>
      <c r="Q19" s="37">
        <f t="shared" si="6"/>
        <v>0</v>
      </c>
      <c r="R19" s="15">
        <f t="shared" si="7"/>
        <v>0</v>
      </c>
      <c r="S19" s="171"/>
      <c r="T19" s="171"/>
      <c r="U19" s="52">
        <f t="shared" si="8"/>
        <v>0</v>
      </c>
    </row>
    <row r="20" spans="1:21" ht="12.75">
      <c r="A20" s="16">
        <v>15</v>
      </c>
      <c r="B20" s="165">
        <f>HRÁČI!B11</f>
        <v>109</v>
      </c>
      <c r="C20" s="166" t="str">
        <f>HRÁČI!C11</f>
        <v>Kolandra</v>
      </c>
      <c r="D20" s="167" t="str">
        <f>HRÁČI!D11</f>
        <v>Ivan</v>
      </c>
      <c r="E20" s="13"/>
      <c r="F20" s="9"/>
      <c r="G20" s="13">
        <f t="shared" si="0"/>
        <v>0</v>
      </c>
      <c r="H20" s="8">
        <f t="shared" si="1"/>
        <v>0</v>
      </c>
      <c r="I20" s="39"/>
      <c r="J20" s="14"/>
      <c r="K20" s="9"/>
      <c r="L20" s="14">
        <f t="shared" si="2"/>
        <v>0</v>
      </c>
      <c r="M20" s="8">
        <f t="shared" si="3"/>
        <v>0</v>
      </c>
      <c r="N20" s="39"/>
      <c r="O20" s="35">
        <f t="shared" si="4"/>
        <v>0</v>
      </c>
      <c r="P20" s="36">
        <f t="shared" si="5"/>
        <v>0</v>
      </c>
      <c r="Q20" s="37">
        <f t="shared" si="6"/>
        <v>0</v>
      </c>
      <c r="R20" s="15">
        <f t="shared" si="7"/>
        <v>0</v>
      </c>
      <c r="S20" s="171"/>
      <c r="T20" s="171"/>
      <c r="U20" s="52">
        <f t="shared" si="8"/>
        <v>0</v>
      </c>
    </row>
    <row r="21" spans="1:21" ht="12.75">
      <c r="A21" s="16">
        <v>16</v>
      </c>
      <c r="B21" s="165">
        <f>HRÁČI!B12</f>
        <v>110</v>
      </c>
      <c r="C21" s="166" t="str">
        <f>HRÁČI!C12</f>
        <v>Kováč  </v>
      </c>
      <c r="D21" s="167" t="str">
        <f>HRÁČI!D12</f>
        <v>Štefan</v>
      </c>
      <c r="E21" s="13"/>
      <c r="F21" s="9"/>
      <c r="G21" s="13">
        <f t="shared" si="0"/>
        <v>0</v>
      </c>
      <c r="H21" s="8">
        <f t="shared" si="1"/>
        <v>0</v>
      </c>
      <c r="I21" s="39"/>
      <c r="J21" s="14"/>
      <c r="K21" s="9"/>
      <c r="L21" s="14">
        <f t="shared" si="2"/>
        <v>0</v>
      </c>
      <c r="M21" s="8">
        <f t="shared" si="3"/>
        <v>0</v>
      </c>
      <c r="N21" s="39"/>
      <c r="O21" s="35">
        <f t="shared" si="4"/>
        <v>0</v>
      </c>
      <c r="P21" s="36">
        <f t="shared" si="5"/>
        <v>0</v>
      </c>
      <c r="Q21" s="37">
        <f t="shared" si="6"/>
        <v>0</v>
      </c>
      <c r="R21" s="15">
        <f t="shared" si="7"/>
        <v>0</v>
      </c>
      <c r="S21" s="171"/>
      <c r="T21" s="171"/>
      <c r="U21" s="52">
        <f t="shared" si="8"/>
        <v>0</v>
      </c>
    </row>
    <row r="22" spans="1:21" ht="12.75">
      <c r="A22" s="16">
        <v>17</v>
      </c>
      <c r="B22" s="165">
        <f>HRÁČI!B15</f>
        <v>113</v>
      </c>
      <c r="C22" s="166" t="str">
        <f>HRÁČI!C15</f>
        <v>Rotter</v>
      </c>
      <c r="D22" s="167" t="str">
        <f>HRÁČI!D15</f>
        <v>Martin</v>
      </c>
      <c r="E22" s="13"/>
      <c r="F22" s="9"/>
      <c r="G22" s="13">
        <f t="shared" si="0"/>
        <v>0</v>
      </c>
      <c r="H22" s="8">
        <f t="shared" si="1"/>
        <v>0</v>
      </c>
      <c r="I22" s="39"/>
      <c r="J22" s="14"/>
      <c r="K22" s="9"/>
      <c r="L22" s="14">
        <f t="shared" si="2"/>
        <v>0</v>
      </c>
      <c r="M22" s="8">
        <f t="shared" si="3"/>
        <v>0</v>
      </c>
      <c r="N22" s="39"/>
      <c r="O22" s="35">
        <f t="shared" si="4"/>
        <v>0</v>
      </c>
      <c r="P22" s="36">
        <f t="shared" si="5"/>
        <v>0</v>
      </c>
      <c r="Q22" s="37">
        <f t="shared" si="6"/>
        <v>0</v>
      </c>
      <c r="R22" s="15">
        <f t="shared" si="7"/>
        <v>0</v>
      </c>
      <c r="S22" s="171"/>
      <c r="T22" s="171"/>
      <c r="U22" s="52">
        <f t="shared" si="8"/>
        <v>0</v>
      </c>
    </row>
    <row r="23" spans="1:21" ht="12.75">
      <c r="A23" s="16">
        <v>18</v>
      </c>
      <c r="B23" s="165">
        <f>HRÁČI!B16</f>
        <v>114</v>
      </c>
      <c r="C23" s="166" t="str">
        <f>HRÁČI!C16</f>
        <v>Stadtrucker </v>
      </c>
      <c r="D23" s="167" t="str">
        <f>HRÁČI!D16</f>
        <v>Fedor</v>
      </c>
      <c r="E23" s="13"/>
      <c r="F23" s="9"/>
      <c r="G23" s="13">
        <f t="shared" si="0"/>
        <v>0</v>
      </c>
      <c r="H23" s="8">
        <f t="shared" si="1"/>
        <v>0</v>
      </c>
      <c r="I23" s="39"/>
      <c r="J23" s="14"/>
      <c r="K23" s="9"/>
      <c r="L23" s="14">
        <f t="shared" si="2"/>
        <v>0</v>
      </c>
      <c r="M23" s="8">
        <f t="shared" si="3"/>
        <v>0</v>
      </c>
      <c r="N23" s="39"/>
      <c r="O23" s="35">
        <f t="shared" si="4"/>
        <v>0</v>
      </c>
      <c r="P23" s="36">
        <f t="shared" si="5"/>
        <v>0</v>
      </c>
      <c r="Q23" s="37">
        <f t="shared" si="6"/>
        <v>0</v>
      </c>
      <c r="R23" s="15">
        <f t="shared" si="7"/>
        <v>0</v>
      </c>
      <c r="S23" s="171"/>
      <c r="T23" s="171"/>
      <c r="U23" s="52">
        <f t="shared" si="8"/>
        <v>0</v>
      </c>
    </row>
    <row r="24" spans="1:21" ht="12.75">
      <c r="A24" s="16">
        <v>19</v>
      </c>
      <c r="B24" s="165">
        <f>HRÁČI!B20</f>
        <v>118</v>
      </c>
      <c r="C24" s="166" t="str">
        <f>HRÁČI!C20</f>
        <v>Vlčko</v>
      </c>
      <c r="D24" s="167" t="str">
        <f>HRÁČI!D20</f>
        <v>Miroslav</v>
      </c>
      <c r="E24" s="13"/>
      <c r="F24" s="9"/>
      <c r="G24" s="13">
        <f t="shared" si="0"/>
        <v>0</v>
      </c>
      <c r="H24" s="8">
        <f t="shared" si="1"/>
        <v>0</v>
      </c>
      <c r="I24" s="39"/>
      <c r="J24" s="14"/>
      <c r="K24" s="9"/>
      <c r="L24" s="14">
        <f t="shared" si="2"/>
        <v>0</v>
      </c>
      <c r="M24" s="8">
        <f t="shared" si="3"/>
        <v>0</v>
      </c>
      <c r="N24" s="39"/>
      <c r="O24" s="35">
        <f t="shared" si="4"/>
        <v>0</v>
      </c>
      <c r="P24" s="36">
        <f t="shared" si="5"/>
        <v>0</v>
      </c>
      <c r="Q24" s="37">
        <f t="shared" si="6"/>
        <v>0</v>
      </c>
      <c r="R24" s="15">
        <f t="shared" si="7"/>
        <v>0</v>
      </c>
      <c r="S24" s="171"/>
      <c r="T24" s="53"/>
      <c r="U24" s="52">
        <f t="shared" si="8"/>
        <v>0</v>
      </c>
    </row>
    <row r="25" spans="1:21" ht="12.75">
      <c r="A25" s="16">
        <v>20</v>
      </c>
      <c r="B25" s="165">
        <f>HRÁČI!B21</f>
        <v>119</v>
      </c>
      <c r="C25" s="166" t="str">
        <f>HRÁČI!C21</f>
        <v>Rigo</v>
      </c>
      <c r="D25" s="167" t="str">
        <f>HRÁČI!D21</f>
        <v>Ľudovít</v>
      </c>
      <c r="E25" s="13"/>
      <c r="F25" s="9"/>
      <c r="G25" s="13">
        <f t="shared" si="0"/>
        <v>0</v>
      </c>
      <c r="H25" s="8">
        <f t="shared" si="1"/>
        <v>0</v>
      </c>
      <c r="I25" s="39"/>
      <c r="J25" s="14"/>
      <c r="K25" s="9"/>
      <c r="L25" s="14">
        <f t="shared" si="2"/>
        <v>0</v>
      </c>
      <c r="M25" s="8">
        <f t="shared" si="3"/>
        <v>0</v>
      </c>
      <c r="N25" s="39"/>
      <c r="O25" s="35">
        <f t="shared" si="4"/>
        <v>0</v>
      </c>
      <c r="P25" s="36">
        <f t="shared" si="5"/>
        <v>0</v>
      </c>
      <c r="Q25" s="37">
        <f t="shared" si="6"/>
        <v>0</v>
      </c>
      <c r="R25" s="15">
        <f t="shared" si="7"/>
        <v>0</v>
      </c>
      <c r="S25" s="171"/>
      <c r="T25" s="53"/>
      <c r="U25" s="52">
        <f t="shared" si="8"/>
        <v>0</v>
      </c>
    </row>
    <row r="26" spans="1:21" ht="12.75">
      <c r="A26" s="16">
        <v>21</v>
      </c>
      <c r="B26" s="165">
        <f>HRÁČI!B23</f>
        <v>121</v>
      </c>
      <c r="C26" s="166" t="str">
        <f>HRÁČI!C23</f>
        <v>Dula</v>
      </c>
      <c r="D26" s="167" t="str">
        <f>HRÁČI!D23</f>
        <v>Igor</v>
      </c>
      <c r="E26" s="13"/>
      <c r="F26" s="9"/>
      <c r="G26" s="13">
        <f t="shared" si="0"/>
        <v>0</v>
      </c>
      <c r="H26" s="8">
        <f t="shared" si="1"/>
        <v>0</v>
      </c>
      <c r="I26" s="39"/>
      <c r="J26" s="14"/>
      <c r="K26" s="9"/>
      <c r="L26" s="14">
        <f t="shared" si="2"/>
        <v>0</v>
      </c>
      <c r="M26" s="8">
        <f t="shared" si="3"/>
        <v>0</v>
      </c>
      <c r="N26" s="39"/>
      <c r="O26" s="35">
        <f t="shared" si="4"/>
        <v>0</v>
      </c>
      <c r="P26" s="36">
        <f t="shared" si="5"/>
        <v>0</v>
      </c>
      <c r="Q26" s="37">
        <f t="shared" si="6"/>
        <v>0</v>
      </c>
      <c r="R26" s="15">
        <f t="shared" si="7"/>
        <v>0</v>
      </c>
      <c r="S26" s="171"/>
      <c r="T26" s="53"/>
      <c r="U26" s="52">
        <f t="shared" si="8"/>
        <v>0</v>
      </c>
    </row>
    <row r="27" spans="1:21" ht="12.75">
      <c r="A27" s="16">
        <v>22</v>
      </c>
      <c r="B27" s="165">
        <f>HRÁČI!B24</f>
        <v>122</v>
      </c>
      <c r="C27" s="166" t="str">
        <f>HRÁČI!C24</f>
        <v>Dohnány</v>
      </c>
      <c r="D27" s="167" t="str">
        <f>HRÁČI!D24</f>
        <v>Roman</v>
      </c>
      <c r="E27" s="13"/>
      <c r="F27" s="9"/>
      <c r="G27" s="13">
        <f t="shared" si="0"/>
        <v>0</v>
      </c>
      <c r="H27" s="8">
        <f t="shared" si="1"/>
        <v>0</v>
      </c>
      <c r="I27" s="39"/>
      <c r="J27" s="14"/>
      <c r="K27" s="9"/>
      <c r="L27" s="14">
        <f t="shared" si="2"/>
        <v>0</v>
      </c>
      <c r="M27" s="8">
        <f t="shared" si="3"/>
        <v>0</v>
      </c>
      <c r="N27" s="39"/>
      <c r="O27" s="35">
        <f t="shared" si="4"/>
        <v>0</v>
      </c>
      <c r="P27" s="36">
        <f t="shared" si="5"/>
        <v>0</v>
      </c>
      <c r="Q27" s="37">
        <f t="shared" si="6"/>
        <v>0</v>
      </c>
      <c r="R27" s="15">
        <f t="shared" si="7"/>
        <v>0</v>
      </c>
      <c r="S27" s="171"/>
      <c r="T27" s="53"/>
      <c r="U27" s="52">
        <f t="shared" si="8"/>
        <v>0</v>
      </c>
    </row>
    <row r="28" spans="1:21" ht="12.75">
      <c r="A28" s="16">
        <v>23</v>
      </c>
      <c r="B28" s="165">
        <f>HRÁČI!B25</f>
        <v>123</v>
      </c>
      <c r="C28" s="166">
        <f>HRÁČI!C25</f>
        <v>0</v>
      </c>
      <c r="D28" s="167">
        <f>HRÁČI!D25</f>
        <v>0</v>
      </c>
      <c r="E28" s="13"/>
      <c r="F28" s="9"/>
      <c r="G28" s="13">
        <f t="shared" si="0"/>
        <v>0</v>
      </c>
      <c r="H28" s="8">
        <f t="shared" si="1"/>
        <v>0</v>
      </c>
      <c r="I28" s="39"/>
      <c r="J28" s="14"/>
      <c r="K28" s="9"/>
      <c r="L28" s="14">
        <f t="shared" si="2"/>
        <v>0</v>
      </c>
      <c r="M28" s="8">
        <f t="shared" si="3"/>
        <v>0</v>
      </c>
      <c r="N28" s="39"/>
      <c r="O28" s="35">
        <f t="shared" si="4"/>
        <v>0</v>
      </c>
      <c r="P28" s="36">
        <f t="shared" si="5"/>
        <v>0</v>
      </c>
      <c r="Q28" s="37">
        <f t="shared" si="6"/>
        <v>0</v>
      </c>
      <c r="R28" s="15">
        <f t="shared" si="7"/>
        <v>0</v>
      </c>
      <c r="S28" s="171"/>
      <c r="T28" s="53"/>
      <c r="U28" s="52">
        <f t="shared" si="8"/>
        <v>0</v>
      </c>
    </row>
    <row r="29" spans="1:21" ht="12.75">
      <c r="A29" s="1"/>
      <c r="E29" s="10">
        <f>SUM(E6:E28)</f>
        <v>0</v>
      </c>
      <c r="F29" s="11"/>
      <c r="G29" s="11"/>
      <c r="H29" s="11"/>
      <c r="I29" s="11"/>
      <c r="J29" s="10">
        <f>SUM(J6:J28)</f>
        <v>0</v>
      </c>
      <c r="K29" s="11"/>
      <c r="L29" s="11"/>
      <c r="M29" s="11"/>
      <c r="N29" s="11"/>
      <c r="O29" s="10">
        <f>SUM(O6:O28)</f>
        <v>0</v>
      </c>
      <c r="P29" s="12"/>
      <c r="Q29" s="12"/>
      <c r="T29" s="3"/>
      <c r="U29" s="4"/>
    </row>
    <row r="30" spans="1:21" ht="13.5" customHeight="1">
      <c r="A30" s="1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T30" s="1"/>
      <c r="U30" s="2"/>
    </row>
    <row r="31" spans="1:21" ht="13.5" customHeight="1">
      <c r="A31" s="104" t="s">
        <v>100</v>
      </c>
      <c r="B31" s="199" t="s">
        <v>74</v>
      </c>
      <c r="C31" s="200"/>
      <c r="D31" s="200"/>
      <c r="E31" s="200"/>
      <c r="F31" s="200"/>
      <c r="H31" s="197" t="s">
        <v>101</v>
      </c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</row>
    <row r="32" spans="1:21" ht="13.5" customHeight="1">
      <c r="A32" s="105" t="s">
        <v>103</v>
      </c>
      <c r="B32" s="179" t="s">
        <v>232</v>
      </c>
      <c r="C32" s="103"/>
      <c r="D32" s="103"/>
      <c r="E32" s="103"/>
      <c r="F32" s="103"/>
      <c r="H32" s="102" t="s">
        <v>78</v>
      </c>
      <c r="I32" s="198" t="s">
        <v>102</v>
      </c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</row>
    <row r="33" spans="1:21" ht="13.5" customHeight="1">
      <c r="A33" s="106" t="s">
        <v>104</v>
      </c>
      <c r="B33" s="99" t="s">
        <v>231</v>
      </c>
      <c r="C33" s="99"/>
      <c r="D33" s="99"/>
      <c r="E33" s="99"/>
      <c r="F33" s="99"/>
      <c r="H33" s="100">
        <v>64</v>
      </c>
      <c r="I33" s="187" t="s">
        <v>237</v>
      </c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9"/>
    </row>
    <row r="34" spans="1:21" ht="13.5" customHeight="1">
      <c r="A34" s="105" t="s">
        <v>105</v>
      </c>
      <c r="B34" s="103" t="s">
        <v>233</v>
      </c>
      <c r="C34" s="103"/>
      <c r="D34" s="103"/>
      <c r="E34" s="103"/>
      <c r="F34" s="103"/>
      <c r="H34" s="101"/>
      <c r="I34" s="190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89"/>
    </row>
    <row r="35" spans="1:21" ht="13.5" customHeight="1">
      <c r="A35" s="106" t="s">
        <v>106</v>
      </c>
      <c r="B35" s="99"/>
      <c r="C35" s="99"/>
      <c r="D35" s="99"/>
      <c r="E35" s="99"/>
      <c r="F35" s="99"/>
      <c r="H35" s="100"/>
      <c r="I35" s="187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9"/>
    </row>
    <row r="36" spans="1:21" ht="13.5" customHeight="1">
      <c r="A36" s="2"/>
      <c r="H36" s="101"/>
      <c r="I36" s="190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89"/>
    </row>
    <row r="37" spans="1:21" ht="13.5" customHeight="1">
      <c r="A37" s="104" t="s">
        <v>100</v>
      </c>
      <c r="B37" s="199" t="s">
        <v>75</v>
      </c>
      <c r="C37" s="199"/>
      <c r="D37" s="199"/>
      <c r="E37" s="199"/>
      <c r="F37" s="199"/>
      <c r="H37" s="100"/>
      <c r="I37" s="187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9"/>
    </row>
    <row r="38" spans="1:21" ht="13.5" customHeight="1">
      <c r="A38" s="105" t="s">
        <v>103</v>
      </c>
      <c r="B38" s="103" t="s">
        <v>234</v>
      </c>
      <c r="C38" s="103"/>
      <c r="D38" s="103"/>
      <c r="E38" s="103"/>
      <c r="F38" s="103"/>
      <c r="H38" s="101"/>
      <c r="I38" s="190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89"/>
    </row>
    <row r="39" spans="1:21" ht="13.5" customHeight="1">
      <c r="A39" s="106" t="s">
        <v>104</v>
      </c>
      <c r="B39" s="99" t="s">
        <v>235</v>
      </c>
      <c r="C39" s="99"/>
      <c r="D39" s="99"/>
      <c r="E39" s="99"/>
      <c r="F39" s="99"/>
      <c r="H39" s="100"/>
      <c r="I39" s="187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9"/>
    </row>
    <row r="40" spans="1:21" ht="13.5" customHeight="1">
      <c r="A40" s="105" t="s">
        <v>105</v>
      </c>
      <c r="B40" s="103" t="s">
        <v>236</v>
      </c>
      <c r="C40" s="103"/>
      <c r="D40" s="103"/>
      <c r="E40" s="103"/>
      <c r="F40" s="103"/>
      <c r="H40" s="101"/>
      <c r="I40" s="190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89"/>
    </row>
    <row r="41" spans="1:21" ht="13.5" customHeight="1">
      <c r="A41" s="106" t="s">
        <v>106</v>
      </c>
      <c r="B41" s="99"/>
      <c r="C41" s="99"/>
      <c r="D41" s="99"/>
      <c r="E41" s="99"/>
      <c r="F41" s="99"/>
      <c r="H41" s="100"/>
      <c r="I41" s="187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9"/>
    </row>
    <row r="42" spans="4:21" ht="12.75">
      <c r="D42" s="172"/>
      <c r="T42" s="1"/>
      <c r="U42" s="1"/>
    </row>
    <row r="43" spans="16:21" ht="12.75">
      <c r="P43" s="1"/>
      <c r="Q43" s="1"/>
      <c r="R43" s="1"/>
      <c r="S43" s="1"/>
      <c r="T43" s="1"/>
      <c r="U43" s="1"/>
    </row>
    <row r="44" spans="1:21" ht="12.75">
      <c r="A44" s="1"/>
      <c r="B44" s="2"/>
      <c r="P44" s="1"/>
      <c r="Q44" s="1"/>
      <c r="R44" s="1"/>
      <c r="S44" s="1"/>
      <c r="T44" s="1"/>
      <c r="U44" s="1"/>
    </row>
    <row r="45" spans="1:21" ht="12.7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</sheetData>
  <mergeCells count="18">
    <mergeCell ref="A3:X3"/>
    <mergeCell ref="E2:U2"/>
    <mergeCell ref="I38:U38"/>
    <mergeCell ref="I39:U39"/>
    <mergeCell ref="O4:R4"/>
    <mergeCell ref="H31:U31"/>
    <mergeCell ref="I32:U32"/>
    <mergeCell ref="I33:U33"/>
    <mergeCell ref="B31:F31"/>
    <mergeCell ref="B37:F37"/>
    <mergeCell ref="E4:I4"/>
    <mergeCell ref="J4:N4"/>
    <mergeCell ref="I41:U41"/>
    <mergeCell ref="I34:U34"/>
    <mergeCell ref="I35:U35"/>
    <mergeCell ref="I36:U36"/>
    <mergeCell ref="I37:U37"/>
    <mergeCell ref="I40:U40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8"/>
  <dimension ref="A1:X46"/>
  <sheetViews>
    <sheetView showGridLines="0" view="pageBreakPreview" zoomScaleNormal="85" zoomScaleSheetLayoutView="100" workbookViewId="0" topLeftCell="A1">
      <selection activeCell="A6" sqref="A6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19" width="6.28125" style="0" customWidth="1"/>
    <col min="20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193" t="s">
        <v>45</v>
      </c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5"/>
      <c r="V2" s="6"/>
    </row>
    <row r="3" spans="1:24" ht="9" customHeight="1">
      <c r="A3" s="192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</row>
    <row r="4" spans="1:21" ht="15.75">
      <c r="A4" s="43"/>
      <c r="B4" s="7" t="s">
        <v>145</v>
      </c>
      <c r="C4" s="7" t="s">
        <v>155</v>
      </c>
      <c r="D4" s="45" t="s">
        <v>42</v>
      </c>
      <c r="E4" s="182" t="s">
        <v>57</v>
      </c>
      <c r="F4" s="183"/>
      <c r="G4" s="183"/>
      <c r="H4" s="183"/>
      <c r="I4" s="183"/>
      <c r="J4" s="184" t="s">
        <v>55</v>
      </c>
      <c r="K4" s="185"/>
      <c r="L4" s="185"/>
      <c r="M4" s="185"/>
      <c r="N4" s="186"/>
      <c r="O4" s="196" t="s">
        <v>56</v>
      </c>
      <c r="P4" s="196"/>
      <c r="Q4" s="196"/>
      <c r="R4" s="196"/>
      <c r="S4" s="168" t="s">
        <v>128</v>
      </c>
      <c r="T4" s="40" t="s">
        <v>78</v>
      </c>
      <c r="U4" s="41" t="s">
        <v>1</v>
      </c>
    </row>
    <row r="5" spans="1:21" ht="14.25" thickBot="1">
      <c r="A5" s="20" t="s">
        <v>2</v>
      </c>
      <c r="B5" s="21" t="s">
        <v>3</v>
      </c>
      <c r="C5" s="22" t="s">
        <v>4</v>
      </c>
      <c r="D5" s="23"/>
      <c r="E5" s="24" t="s">
        <v>5</v>
      </c>
      <c r="F5" s="25" t="s">
        <v>6</v>
      </c>
      <c r="G5" s="25" t="s">
        <v>17</v>
      </c>
      <c r="H5" s="26" t="s">
        <v>7</v>
      </c>
      <c r="I5" s="26" t="s">
        <v>8</v>
      </c>
      <c r="J5" s="27" t="s">
        <v>9</v>
      </c>
      <c r="K5" s="27" t="s">
        <v>10</v>
      </c>
      <c r="L5" s="27" t="s">
        <v>18</v>
      </c>
      <c r="M5" s="28" t="s">
        <v>11</v>
      </c>
      <c r="N5" s="28" t="s">
        <v>12</v>
      </c>
      <c r="O5" s="30" t="s">
        <v>13</v>
      </c>
      <c r="P5" s="30" t="s">
        <v>14</v>
      </c>
      <c r="Q5" s="30" t="s">
        <v>15</v>
      </c>
      <c r="R5" s="29" t="s">
        <v>16</v>
      </c>
      <c r="S5" s="169" t="s">
        <v>129</v>
      </c>
      <c r="T5" s="90" t="s">
        <v>99</v>
      </c>
      <c r="U5" s="42" t="s">
        <v>43</v>
      </c>
    </row>
    <row r="6" spans="1:24" ht="12.75">
      <c r="A6" s="17">
        <v>1</v>
      </c>
      <c r="B6" s="165">
        <f>HRÁČI!B19</f>
        <v>117</v>
      </c>
      <c r="C6" s="166" t="str">
        <f>HRÁČI!C19</f>
        <v>Vavrík  </v>
      </c>
      <c r="D6" s="167" t="str">
        <f>HRÁČI!D19</f>
        <v>Roman</v>
      </c>
      <c r="E6" s="13">
        <v>79.5</v>
      </c>
      <c r="F6" s="9">
        <v>110</v>
      </c>
      <c r="G6" s="18">
        <f aca="true" t="shared" si="0" ref="G6:G28">F6*2.5</f>
        <v>275</v>
      </c>
      <c r="H6" s="31">
        <f aca="true" t="shared" si="1" ref="H6:H28">E6+G6</f>
        <v>354.5</v>
      </c>
      <c r="I6" s="38">
        <v>8</v>
      </c>
      <c r="J6" s="14">
        <v>240.5</v>
      </c>
      <c r="K6" s="9">
        <v>17</v>
      </c>
      <c r="L6" s="14">
        <f aca="true" t="shared" si="2" ref="L6:L28">K6*2.5</f>
        <v>42.5</v>
      </c>
      <c r="M6" s="31">
        <f aca="true" t="shared" si="3" ref="M6:M28">J6+L6</f>
        <v>283</v>
      </c>
      <c r="N6" s="38">
        <v>8</v>
      </c>
      <c r="O6" s="32">
        <f aca="true" t="shared" si="4" ref="O6:O28">E6+J6</f>
        <v>320</v>
      </c>
      <c r="P6" s="33">
        <f aca="true" t="shared" si="5" ref="P6:P28">G6+L6</f>
        <v>317.5</v>
      </c>
      <c r="Q6" s="34">
        <f aca="true" t="shared" si="6" ref="Q6:Q28">H6+M6</f>
        <v>637.5</v>
      </c>
      <c r="R6" s="19">
        <f aca="true" t="shared" si="7" ref="R6:R28">I6+N6</f>
        <v>16</v>
      </c>
      <c r="S6" s="170">
        <v>3</v>
      </c>
      <c r="T6" s="51">
        <v>1</v>
      </c>
      <c r="U6" s="52">
        <f aca="true" t="shared" si="8" ref="U6:U28">R6+S6+T6</f>
        <v>20</v>
      </c>
      <c r="X6" s="44"/>
    </row>
    <row r="7" spans="1:21" ht="12.75">
      <c r="A7" s="16">
        <v>2</v>
      </c>
      <c r="B7" s="165">
        <f>HRÁČI!B6</f>
        <v>104</v>
      </c>
      <c r="C7" s="166" t="str">
        <f>HRÁČI!C6</f>
        <v>Dobiaš</v>
      </c>
      <c r="D7" s="167" t="str">
        <f>HRÁČI!D6</f>
        <v>Martin</v>
      </c>
      <c r="E7" s="13">
        <v>219</v>
      </c>
      <c r="F7" s="9">
        <v>145</v>
      </c>
      <c r="G7" s="13">
        <f t="shared" si="0"/>
        <v>362.5</v>
      </c>
      <c r="H7" s="8">
        <f t="shared" si="1"/>
        <v>581.5</v>
      </c>
      <c r="I7" s="39">
        <v>9</v>
      </c>
      <c r="J7" s="14">
        <v>-100.5</v>
      </c>
      <c r="K7" s="9">
        <v>53</v>
      </c>
      <c r="L7" s="14">
        <f t="shared" si="2"/>
        <v>132.5</v>
      </c>
      <c r="M7" s="8">
        <f t="shared" si="3"/>
        <v>32</v>
      </c>
      <c r="N7" s="39">
        <v>5</v>
      </c>
      <c r="O7" s="35">
        <f t="shared" si="4"/>
        <v>118.5</v>
      </c>
      <c r="P7" s="36">
        <f t="shared" si="5"/>
        <v>495</v>
      </c>
      <c r="Q7" s="37">
        <f t="shared" si="6"/>
        <v>613.5</v>
      </c>
      <c r="R7" s="15">
        <f t="shared" si="7"/>
        <v>14</v>
      </c>
      <c r="S7" s="171">
        <v>2</v>
      </c>
      <c r="T7" s="53">
        <v>3</v>
      </c>
      <c r="U7" s="52">
        <f t="shared" si="8"/>
        <v>19</v>
      </c>
    </row>
    <row r="8" spans="1:21" ht="12.75">
      <c r="A8" s="16">
        <v>3</v>
      </c>
      <c r="B8" s="165">
        <f>HRÁČI!B10</f>
        <v>108</v>
      </c>
      <c r="C8" s="166" t="str">
        <f>HRÁČI!C10</f>
        <v>Kazimír </v>
      </c>
      <c r="D8" s="167" t="str">
        <f>HRÁČI!D10</f>
        <v>Jozef</v>
      </c>
      <c r="E8" s="13">
        <v>128.5</v>
      </c>
      <c r="F8" s="9">
        <v>62</v>
      </c>
      <c r="G8" s="13">
        <f t="shared" si="0"/>
        <v>155</v>
      </c>
      <c r="H8" s="8">
        <f t="shared" si="1"/>
        <v>283.5</v>
      </c>
      <c r="I8" s="39">
        <v>6</v>
      </c>
      <c r="J8" s="14">
        <v>204</v>
      </c>
      <c r="K8" s="9">
        <v>10</v>
      </c>
      <c r="L8" s="14">
        <f t="shared" si="2"/>
        <v>25</v>
      </c>
      <c r="M8" s="8">
        <f t="shared" si="3"/>
        <v>229</v>
      </c>
      <c r="N8" s="39">
        <v>6</v>
      </c>
      <c r="O8" s="35">
        <f t="shared" si="4"/>
        <v>332.5</v>
      </c>
      <c r="P8" s="36">
        <f t="shared" si="5"/>
        <v>180</v>
      </c>
      <c r="Q8" s="37">
        <f t="shared" si="6"/>
        <v>512.5</v>
      </c>
      <c r="R8" s="15">
        <f t="shared" si="7"/>
        <v>12</v>
      </c>
      <c r="S8" s="171">
        <v>1</v>
      </c>
      <c r="T8" s="171"/>
      <c r="U8" s="52">
        <f t="shared" si="8"/>
        <v>13</v>
      </c>
    </row>
    <row r="9" spans="1:21" ht="12.75">
      <c r="A9" s="16">
        <v>4</v>
      </c>
      <c r="B9" s="165">
        <f>HRÁČI!B5</f>
        <v>103</v>
      </c>
      <c r="C9" s="166" t="str">
        <f>HRÁČI!C5</f>
        <v>Bisák </v>
      </c>
      <c r="D9" s="167" t="str">
        <f>HRÁČI!D5</f>
        <v>Viliam</v>
      </c>
      <c r="E9" s="13">
        <v>-121.5</v>
      </c>
      <c r="F9" s="9">
        <v>4</v>
      </c>
      <c r="G9" s="13">
        <f t="shared" si="0"/>
        <v>10</v>
      </c>
      <c r="H9" s="8">
        <f t="shared" si="1"/>
        <v>-111.5</v>
      </c>
      <c r="I9" s="39">
        <v>2</v>
      </c>
      <c r="J9" s="14">
        <v>147</v>
      </c>
      <c r="K9" s="9">
        <v>132</v>
      </c>
      <c r="L9" s="14">
        <f t="shared" si="2"/>
        <v>330</v>
      </c>
      <c r="M9" s="8">
        <f t="shared" si="3"/>
        <v>477</v>
      </c>
      <c r="N9" s="39">
        <v>9</v>
      </c>
      <c r="O9" s="35">
        <f t="shared" si="4"/>
        <v>25.5</v>
      </c>
      <c r="P9" s="36">
        <f t="shared" si="5"/>
        <v>340</v>
      </c>
      <c r="Q9" s="37">
        <f t="shared" si="6"/>
        <v>365.5</v>
      </c>
      <c r="R9" s="15">
        <f t="shared" si="7"/>
        <v>11</v>
      </c>
      <c r="S9" s="171"/>
      <c r="T9" s="53">
        <v>2</v>
      </c>
      <c r="U9" s="52">
        <f t="shared" si="8"/>
        <v>13</v>
      </c>
    </row>
    <row r="10" spans="1:21" ht="12.75">
      <c r="A10" s="16">
        <v>5</v>
      </c>
      <c r="B10" s="165">
        <f>HRÁČI!B13</f>
        <v>111</v>
      </c>
      <c r="C10" s="166" t="str">
        <f>HRÁČI!C13</f>
        <v>Leskovský  </v>
      </c>
      <c r="D10" s="167" t="str">
        <f>HRÁČI!D13</f>
        <v>Roman</v>
      </c>
      <c r="E10" s="13">
        <v>-187.5</v>
      </c>
      <c r="F10" s="9">
        <v>88</v>
      </c>
      <c r="G10" s="13">
        <f t="shared" si="0"/>
        <v>220</v>
      </c>
      <c r="H10" s="8">
        <f t="shared" si="1"/>
        <v>32.5</v>
      </c>
      <c r="I10" s="39">
        <v>3</v>
      </c>
      <c r="J10" s="14">
        <v>87</v>
      </c>
      <c r="K10" s="9">
        <v>67</v>
      </c>
      <c r="L10" s="14">
        <f t="shared" si="2"/>
        <v>167.5</v>
      </c>
      <c r="M10" s="8">
        <f t="shared" si="3"/>
        <v>254.5</v>
      </c>
      <c r="N10" s="39">
        <v>7</v>
      </c>
      <c r="O10" s="35">
        <f t="shared" si="4"/>
        <v>-100.5</v>
      </c>
      <c r="P10" s="36">
        <f t="shared" si="5"/>
        <v>387.5</v>
      </c>
      <c r="Q10" s="37">
        <f t="shared" si="6"/>
        <v>287</v>
      </c>
      <c r="R10" s="15">
        <f t="shared" si="7"/>
        <v>10</v>
      </c>
      <c r="S10" s="171"/>
      <c r="T10" s="171"/>
      <c r="U10" s="52">
        <f t="shared" si="8"/>
        <v>10</v>
      </c>
    </row>
    <row r="11" spans="1:21" ht="12.75">
      <c r="A11" s="16">
        <v>6</v>
      </c>
      <c r="B11" s="165">
        <f>HRÁČI!B18</f>
        <v>116</v>
      </c>
      <c r="C11" s="166" t="str">
        <f>HRÁČI!C18</f>
        <v>Vavrík  </v>
      </c>
      <c r="D11" s="167" t="str">
        <f>HRÁČI!D18</f>
        <v>Ivan</v>
      </c>
      <c r="E11" s="13">
        <v>148.5</v>
      </c>
      <c r="F11" s="9">
        <v>60</v>
      </c>
      <c r="G11" s="13">
        <f t="shared" si="0"/>
        <v>150</v>
      </c>
      <c r="H11" s="8">
        <f t="shared" si="1"/>
        <v>298.5</v>
      </c>
      <c r="I11" s="39">
        <v>7</v>
      </c>
      <c r="J11" s="14">
        <v>-140</v>
      </c>
      <c r="K11" s="9">
        <v>36</v>
      </c>
      <c r="L11" s="14">
        <f t="shared" si="2"/>
        <v>90</v>
      </c>
      <c r="M11" s="8">
        <f t="shared" si="3"/>
        <v>-50</v>
      </c>
      <c r="N11" s="39">
        <v>2</v>
      </c>
      <c r="O11" s="35">
        <f t="shared" si="4"/>
        <v>8.5</v>
      </c>
      <c r="P11" s="36">
        <f t="shared" si="5"/>
        <v>240</v>
      </c>
      <c r="Q11" s="37">
        <f t="shared" si="6"/>
        <v>248.5</v>
      </c>
      <c r="R11" s="15">
        <f t="shared" si="7"/>
        <v>9</v>
      </c>
      <c r="S11" s="171"/>
      <c r="T11" s="53"/>
      <c r="U11" s="52">
        <f t="shared" si="8"/>
        <v>9</v>
      </c>
    </row>
    <row r="12" spans="1:21" ht="12.75">
      <c r="A12" s="16">
        <v>7</v>
      </c>
      <c r="B12" s="165">
        <f>HRÁČI!B14</f>
        <v>112</v>
      </c>
      <c r="C12" s="166" t="str">
        <f>HRÁČI!C14</f>
        <v>Pecov</v>
      </c>
      <c r="D12" s="167" t="str">
        <f>HRÁČI!D14</f>
        <v>Ivan</v>
      </c>
      <c r="E12" s="13">
        <v>-7</v>
      </c>
      <c r="F12" s="9">
        <v>37</v>
      </c>
      <c r="G12" s="13">
        <f t="shared" si="0"/>
        <v>92.5</v>
      </c>
      <c r="H12" s="8">
        <f t="shared" si="1"/>
        <v>85.5</v>
      </c>
      <c r="I12" s="39">
        <v>5</v>
      </c>
      <c r="J12" s="14">
        <v>-43.5</v>
      </c>
      <c r="K12" s="9">
        <v>4</v>
      </c>
      <c r="L12" s="14">
        <f t="shared" si="2"/>
        <v>10</v>
      </c>
      <c r="M12" s="8">
        <f t="shared" si="3"/>
        <v>-33.5</v>
      </c>
      <c r="N12" s="39">
        <v>3</v>
      </c>
      <c r="O12" s="35">
        <f t="shared" si="4"/>
        <v>-50.5</v>
      </c>
      <c r="P12" s="36">
        <f t="shared" si="5"/>
        <v>102.5</v>
      </c>
      <c r="Q12" s="37">
        <f t="shared" si="6"/>
        <v>52</v>
      </c>
      <c r="R12" s="15">
        <f t="shared" si="7"/>
        <v>8</v>
      </c>
      <c r="S12" s="171"/>
      <c r="T12" s="171"/>
      <c r="U12" s="52">
        <f t="shared" si="8"/>
        <v>8</v>
      </c>
    </row>
    <row r="13" spans="1:21" ht="12.75">
      <c r="A13" s="16">
        <v>8</v>
      </c>
      <c r="B13" s="165">
        <f>HRÁČI!B17</f>
        <v>115</v>
      </c>
      <c r="C13" s="166" t="str">
        <f>HRÁČI!C17</f>
        <v>Andraščíková  </v>
      </c>
      <c r="D13" s="167" t="str">
        <f>HRÁČI!D17</f>
        <v>Beáta</v>
      </c>
      <c r="E13" s="13">
        <v>39</v>
      </c>
      <c r="F13" s="9">
        <v>5</v>
      </c>
      <c r="G13" s="13">
        <f t="shared" si="0"/>
        <v>12.5</v>
      </c>
      <c r="H13" s="8">
        <f t="shared" si="1"/>
        <v>51.5</v>
      </c>
      <c r="I13" s="39">
        <v>4</v>
      </c>
      <c r="J13" s="14">
        <v>-160.5</v>
      </c>
      <c r="K13" s="9">
        <v>53</v>
      </c>
      <c r="L13" s="14">
        <f t="shared" si="2"/>
        <v>132.5</v>
      </c>
      <c r="M13" s="8">
        <f t="shared" si="3"/>
        <v>-28</v>
      </c>
      <c r="N13" s="39">
        <v>4</v>
      </c>
      <c r="O13" s="35">
        <f t="shared" si="4"/>
        <v>-121.5</v>
      </c>
      <c r="P13" s="36">
        <f t="shared" si="5"/>
        <v>145</v>
      </c>
      <c r="Q13" s="37">
        <f t="shared" si="6"/>
        <v>23.5</v>
      </c>
      <c r="R13" s="15">
        <f t="shared" si="7"/>
        <v>8</v>
      </c>
      <c r="S13" s="171"/>
      <c r="T13" s="171"/>
      <c r="U13" s="52">
        <f t="shared" si="8"/>
        <v>8</v>
      </c>
    </row>
    <row r="14" spans="1:21" ht="12.75">
      <c r="A14" s="16">
        <v>9</v>
      </c>
      <c r="B14" s="165">
        <f>HRÁČI!B21</f>
        <v>119</v>
      </c>
      <c r="C14" s="166" t="str">
        <f>HRÁČI!C21</f>
        <v>Rigo</v>
      </c>
      <c r="D14" s="167" t="str">
        <f>HRÁČI!D21</f>
        <v>Ľudovít</v>
      </c>
      <c r="E14" s="13">
        <v>-298.5</v>
      </c>
      <c r="F14" s="9">
        <v>2</v>
      </c>
      <c r="G14" s="13">
        <f t="shared" si="0"/>
        <v>5</v>
      </c>
      <c r="H14" s="8">
        <f t="shared" si="1"/>
        <v>-293.5</v>
      </c>
      <c r="I14" s="39">
        <v>1</v>
      </c>
      <c r="J14" s="14">
        <v>-234</v>
      </c>
      <c r="K14" s="9">
        <v>9</v>
      </c>
      <c r="L14" s="14">
        <f t="shared" si="2"/>
        <v>22.5</v>
      </c>
      <c r="M14" s="8">
        <f t="shared" si="3"/>
        <v>-211.5</v>
      </c>
      <c r="N14" s="39">
        <v>1</v>
      </c>
      <c r="O14" s="35">
        <f t="shared" si="4"/>
        <v>-532.5</v>
      </c>
      <c r="P14" s="36">
        <f t="shared" si="5"/>
        <v>27.5</v>
      </c>
      <c r="Q14" s="37">
        <f t="shared" si="6"/>
        <v>-505</v>
      </c>
      <c r="R14" s="15">
        <f t="shared" si="7"/>
        <v>2</v>
      </c>
      <c r="S14" s="171"/>
      <c r="T14" s="53"/>
      <c r="U14" s="52">
        <f t="shared" si="8"/>
        <v>2</v>
      </c>
    </row>
    <row r="15" spans="1:21" ht="12.75">
      <c r="A15" s="16">
        <v>10</v>
      </c>
      <c r="B15" s="165">
        <f>HRÁČI!B3</f>
        <v>101</v>
      </c>
      <c r="C15" s="166" t="str">
        <f>HRÁČI!C3</f>
        <v>Andraščík</v>
      </c>
      <c r="D15" s="167" t="str">
        <f>HRÁČI!D3</f>
        <v>Michal</v>
      </c>
      <c r="E15" s="13"/>
      <c r="F15" s="9"/>
      <c r="G15" s="13">
        <f t="shared" si="0"/>
        <v>0</v>
      </c>
      <c r="H15" s="8">
        <f t="shared" si="1"/>
        <v>0</v>
      </c>
      <c r="I15" s="39"/>
      <c r="J15" s="14"/>
      <c r="K15" s="9"/>
      <c r="L15" s="14">
        <f t="shared" si="2"/>
        <v>0</v>
      </c>
      <c r="M15" s="8">
        <f t="shared" si="3"/>
        <v>0</v>
      </c>
      <c r="N15" s="39"/>
      <c r="O15" s="35">
        <f t="shared" si="4"/>
        <v>0</v>
      </c>
      <c r="P15" s="36">
        <f t="shared" si="5"/>
        <v>0</v>
      </c>
      <c r="Q15" s="37">
        <f t="shared" si="6"/>
        <v>0</v>
      </c>
      <c r="R15" s="15">
        <f t="shared" si="7"/>
        <v>0</v>
      </c>
      <c r="S15" s="171"/>
      <c r="T15" s="53"/>
      <c r="U15" s="52">
        <f t="shared" si="8"/>
        <v>0</v>
      </c>
    </row>
    <row r="16" spans="1:21" ht="12.75">
      <c r="A16" s="16">
        <v>11</v>
      </c>
      <c r="B16" s="165">
        <f>HRÁČI!B4</f>
        <v>102</v>
      </c>
      <c r="C16" s="166" t="str">
        <f>HRÁČI!C4</f>
        <v>Andraščíková  </v>
      </c>
      <c r="D16" s="167" t="str">
        <f>HRÁČI!D4</f>
        <v>Katarína</v>
      </c>
      <c r="E16" s="13"/>
      <c r="F16" s="9"/>
      <c r="G16" s="13">
        <f t="shared" si="0"/>
        <v>0</v>
      </c>
      <c r="H16" s="8">
        <f t="shared" si="1"/>
        <v>0</v>
      </c>
      <c r="I16" s="39"/>
      <c r="J16" s="14"/>
      <c r="K16" s="9"/>
      <c r="L16" s="14">
        <f t="shared" si="2"/>
        <v>0</v>
      </c>
      <c r="M16" s="8">
        <f t="shared" si="3"/>
        <v>0</v>
      </c>
      <c r="N16" s="39"/>
      <c r="O16" s="35">
        <f t="shared" si="4"/>
        <v>0</v>
      </c>
      <c r="P16" s="36">
        <f t="shared" si="5"/>
        <v>0</v>
      </c>
      <c r="Q16" s="37">
        <f t="shared" si="6"/>
        <v>0</v>
      </c>
      <c r="R16" s="15">
        <f t="shared" si="7"/>
        <v>0</v>
      </c>
      <c r="S16" s="171"/>
      <c r="T16" s="53"/>
      <c r="U16" s="52">
        <f t="shared" si="8"/>
        <v>0</v>
      </c>
    </row>
    <row r="17" spans="1:21" ht="12.75">
      <c r="A17" s="16">
        <v>12</v>
      </c>
      <c r="B17" s="165">
        <f>HRÁČI!B7</f>
        <v>105</v>
      </c>
      <c r="C17" s="166" t="str">
        <f>HRÁČI!C7</f>
        <v>Korčák</v>
      </c>
      <c r="D17" s="167" t="str">
        <f>HRÁČI!D7</f>
        <v>Dušan</v>
      </c>
      <c r="E17" s="13"/>
      <c r="F17" s="9"/>
      <c r="G17" s="13">
        <f t="shared" si="0"/>
        <v>0</v>
      </c>
      <c r="H17" s="8">
        <f t="shared" si="1"/>
        <v>0</v>
      </c>
      <c r="I17" s="39"/>
      <c r="J17" s="14"/>
      <c r="K17" s="9"/>
      <c r="L17" s="14">
        <f t="shared" si="2"/>
        <v>0</v>
      </c>
      <c r="M17" s="8">
        <f t="shared" si="3"/>
        <v>0</v>
      </c>
      <c r="N17" s="39"/>
      <c r="O17" s="35">
        <f t="shared" si="4"/>
        <v>0</v>
      </c>
      <c r="P17" s="36">
        <f t="shared" si="5"/>
        <v>0</v>
      </c>
      <c r="Q17" s="37">
        <f t="shared" si="6"/>
        <v>0</v>
      </c>
      <c r="R17" s="15">
        <f t="shared" si="7"/>
        <v>0</v>
      </c>
      <c r="S17" s="171"/>
      <c r="T17" s="171"/>
      <c r="U17" s="52">
        <f t="shared" si="8"/>
        <v>0</v>
      </c>
    </row>
    <row r="18" spans="1:21" ht="12.75">
      <c r="A18" s="16">
        <v>13</v>
      </c>
      <c r="B18" s="165">
        <f>HRÁČI!B8</f>
        <v>106</v>
      </c>
      <c r="C18" s="166" t="str">
        <f>HRÁČI!C8</f>
        <v>Hegyi </v>
      </c>
      <c r="D18" s="167" t="str">
        <f>HRÁČI!D8</f>
        <v>Juraj</v>
      </c>
      <c r="E18" s="13"/>
      <c r="F18" s="9"/>
      <c r="G18" s="13">
        <f t="shared" si="0"/>
        <v>0</v>
      </c>
      <c r="H18" s="8">
        <f t="shared" si="1"/>
        <v>0</v>
      </c>
      <c r="I18" s="39"/>
      <c r="J18" s="14"/>
      <c r="K18" s="9"/>
      <c r="L18" s="14">
        <f t="shared" si="2"/>
        <v>0</v>
      </c>
      <c r="M18" s="8">
        <f t="shared" si="3"/>
        <v>0</v>
      </c>
      <c r="N18" s="39"/>
      <c r="O18" s="35">
        <f t="shared" si="4"/>
        <v>0</v>
      </c>
      <c r="P18" s="36">
        <f t="shared" si="5"/>
        <v>0</v>
      </c>
      <c r="Q18" s="37">
        <f t="shared" si="6"/>
        <v>0</v>
      </c>
      <c r="R18" s="15">
        <f t="shared" si="7"/>
        <v>0</v>
      </c>
      <c r="S18" s="171"/>
      <c r="T18" s="171"/>
      <c r="U18" s="52">
        <f t="shared" si="8"/>
        <v>0</v>
      </c>
    </row>
    <row r="19" spans="1:21" ht="12.75">
      <c r="A19" s="16">
        <v>14</v>
      </c>
      <c r="B19" s="165">
        <f>HRÁČI!B9</f>
        <v>107</v>
      </c>
      <c r="C19" s="166" t="str">
        <f>HRÁČI!C9</f>
        <v>Vavríková</v>
      </c>
      <c r="D19" s="167" t="str">
        <f>HRÁČI!D9</f>
        <v>Lucia</v>
      </c>
      <c r="E19" s="13"/>
      <c r="F19" s="9"/>
      <c r="G19" s="13">
        <f t="shared" si="0"/>
        <v>0</v>
      </c>
      <c r="H19" s="8">
        <f t="shared" si="1"/>
        <v>0</v>
      </c>
      <c r="I19" s="39"/>
      <c r="J19" s="14"/>
      <c r="K19" s="9"/>
      <c r="L19" s="14">
        <f t="shared" si="2"/>
        <v>0</v>
      </c>
      <c r="M19" s="8">
        <f t="shared" si="3"/>
        <v>0</v>
      </c>
      <c r="N19" s="39"/>
      <c r="O19" s="35">
        <f t="shared" si="4"/>
        <v>0</v>
      </c>
      <c r="P19" s="36">
        <f t="shared" si="5"/>
        <v>0</v>
      </c>
      <c r="Q19" s="37">
        <f t="shared" si="6"/>
        <v>0</v>
      </c>
      <c r="R19" s="15">
        <f t="shared" si="7"/>
        <v>0</v>
      </c>
      <c r="S19" s="171"/>
      <c r="T19" s="171"/>
      <c r="U19" s="52">
        <f t="shared" si="8"/>
        <v>0</v>
      </c>
    </row>
    <row r="20" spans="1:21" ht="12.75">
      <c r="A20" s="16">
        <v>15</v>
      </c>
      <c r="B20" s="165">
        <f>HRÁČI!B11</f>
        <v>109</v>
      </c>
      <c r="C20" s="166" t="str">
        <f>HRÁČI!C11</f>
        <v>Kolandra</v>
      </c>
      <c r="D20" s="167" t="str">
        <f>HRÁČI!D11</f>
        <v>Ivan</v>
      </c>
      <c r="E20" s="13"/>
      <c r="F20" s="9"/>
      <c r="G20" s="13">
        <f t="shared" si="0"/>
        <v>0</v>
      </c>
      <c r="H20" s="8">
        <f t="shared" si="1"/>
        <v>0</v>
      </c>
      <c r="I20" s="39"/>
      <c r="J20" s="14"/>
      <c r="K20" s="9"/>
      <c r="L20" s="14">
        <f t="shared" si="2"/>
        <v>0</v>
      </c>
      <c r="M20" s="8">
        <f t="shared" si="3"/>
        <v>0</v>
      </c>
      <c r="N20" s="39"/>
      <c r="O20" s="35">
        <f t="shared" si="4"/>
        <v>0</v>
      </c>
      <c r="P20" s="36">
        <f t="shared" si="5"/>
        <v>0</v>
      </c>
      <c r="Q20" s="37">
        <f t="shared" si="6"/>
        <v>0</v>
      </c>
      <c r="R20" s="15">
        <f t="shared" si="7"/>
        <v>0</v>
      </c>
      <c r="S20" s="171"/>
      <c r="T20" s="171"/>
      <c r="U20" s="52">
        <f t="shared" si="8"/>
        <v>0</v>
      </c>
    </row>
    <row r="21" spans="1:21" ht="12.75">
      <c r="A21" s="16">
        <v>16</v>
      </c>
      <c r="B21" s="165">
        <f>HRÁČI!B12</f>
        <v>110</v>
      </c>
      <c r="C21" s="166" t="str">
        <f>HRÁČI!C12</f>
        <v>Kováč  </v>
      </c>
      <c r="D21" s="167" t="str">
        <f>HRÁČI!D12</f>
        <v>Štefan</v>
      </c>
      <c r="E21" s="13"/>
      <c r="F21" s="9"/>
      <c r="G21" s="13">
        <f t="shared" si="0"/>
        <v>0</v>
      </c>
      <c r="H21" s="8">
        <f t="shared" si="1"/>
        <v>0</v>
      </c>
      <c r="I21" s="39"/>
      <c r="J21" s="14"/>
      <c r="K21" s="9"/>
      <c r="L21" s="14">
        <f t="shared" si="2"/>
        <v>0</v>
      </c>
      <c r="M21" s="8">
        <f t="shared" si="3"/>
        <v>0</v>
      </c>
      <c r="N21" s="39"/>
      <c r="O21" s="35">
        <f t="shared" si="4"/>
        <v>0</v>
      </c>
      <c r="P21" s="36">
        <f t="shared" si="5"/>
        <v>0</v>
      </c>
      <c r="Q21" s="37">
        <f t="shared" si="6"/>
        <v>0</v>
      </c>
      <c r="R21" s="15">
        <f t="shared" si="7"/>
        <v>0</v>
      </c>
      <c r="S21" s="171"/>
      <c r="T21" s="171"/>
      <c r="U21" s="52">
        <f t="shared" si="8"/>
        <v>0</v>
      </c>
    </row>
    <row r="22" spans="1:21" ht="12.75">
      <c r="A22" s="16">
        <v>17</v>
      </c>
      <c r="B22" s="165">
        <f>HRÁČI!B15</f>
        <v>113</v>
      </c>
      <c r="C22" s="166" t="str">
        <f>HRÁČI!C15</f>
        <v>Rotter</v>
      </c>
      <c r="D22" s="167" t="str">
        <f>HRÁČI!D15</f>
        <v>Martin</v>
      </c>
      <c r="E22" s="13"/>
      <c r="F22" s="9"/>
      <c r="G22" s="13">
        <f t="shared" si="0"/>
        <v>0</v>
      </c>
      <c r="H22" s="8">
        <f t="shared" si="1"/>
        <v>0</v>
      </c>
      <c r="I22" s="39"/>
      <c r="J22" s="14"/>
      <c r="K22" s="9"/>
      <c r="L22" s="14">
        <f t="shared" si="2"/>
        <v>0</v>
      </c>
      <c r="M22" s="8">
        <f t="shared" si="3"/>
        <v>0</v>
      </c>
      <c r="N22" s="39"/>
      <c r="O22" s="35">
        <f t="shared" si="4"/>
        <v>0</v>
      </c>
      <c r="P22" s="36">
        <f t="shared" si="5"/>
        <v>0</v>
      </c>
      <c r="Q22" s="37">
        <f t="shared" si="6"/>
        <v>0</v>
      </c>
      <c r="R22" s="15">
        <f t="shared" si="7"/>
        <v>0</v>
      </c>
      <c r="S22" s="171"/>
      <c r="T22" s="171"/>
      <c r="U22" s="52">
        <f t="shared" si="8"/>
        <v>0</v>
      </c>
    </row>
    <row r="23" spans="1:21" ht="12.75">
      <c r="A23" s="16">
        <v>18</v>
      </c>
      <c r="B23" s="165">
        <f>HRÁČI!B16</f>
        <v>114</v>
      </c>
      <c r="C23" s="166" t="str">
        <f>HRÁČI!C16</f>
        <v>Stadtrucker </v>
      </c>
      <c r="D23" s="167" t="str">
        <f>HRÁČI!D16</f>
        <v>Fedor</v>
      </c>
      <c r="E23" s="13"/>
      <c r="F23" s="9"/>
      <c r="G23" s="13">
        <f t="shared" si="0"/>
        <v>0</v>
      </c>
      <c r="H23" s="8">
        <f t="shared" si="1"/>
        <v>0</v>
      </c>
      <c r="I23" s="39"/>
      <c r="J23" s="14"/>
      <c r="K23" s="9"/>
      <c r="L23" s="14">
        <f t="shared" si="2"/>
        <v>0</v>
      </c>
      <c r="M23" s="8">
        <f t="shared" si="3"/>
        <v>0</v>
      </c>
      <c r="N23" s="39"/>
      <c r="O23" s="35">
        <f t="shared" si="4"/>
        <v>0</v>
      </c>
      <c r="P23" s="36">
        <f t="shared" si="5"/>
        <v>0</v>
      </c>
      <c r="Q23" s="37">
        <f t="shared" si="6"/>
        <v>0</v>
      </c>
      <c r="R23" s="15">
        <f t="shared" si="7"/>
        <v>0</v>
      </c>
      <c r="S23" s="171"/>
      <c r="T23" s="171"/>
      <c r="U23" s="52">
        <f t="shared" si="8"/>
        <v>0</v>
      </c>
    </row>
    <row r="24" spans="1:21" ht="12.75">
      <c r="A24" s="16">
        <v>19</v>
      </c>
      <c r="B24" s="165">
        <f>HRÁČI!B20</f>
        <v>118</v>
      </c>
      <c r="C24" s="166" t="str">
        <f>HRÁČI!C20</f>
        <v>Vlčko</v>
      </c>
      <c r="D24" s="167" t="str">
        <f>HRÁČI!D20</f>
        <v>Miroslav</v>
      </c>
      <c r="E24" s="13"/>
      <c r="F24" s="9"/>
      <c r="G24" s="13">
        <f t="shared" si="0"/>
        <v>0</v>
      </c>
      <c r="H24" s="8">
        <f t="shared" si="1"/>
        <v>0</v>
      </c>
      <c r="I24" s="39"/>
      <c r="J24" s="14"/>
      <c r="K24" s="9"/>
      <c r="L24" s="14">
        <f t="shared" si="2"/>
        <v>0</v>
      </c>
      <c r="M24" s="8">
        <f t="shared" si="3"/>
        <v>0</v>
      </c>
      <c r="N24" s="39"/>
      <c r="O24" s="35">
        <f t="shared" si="4"/>
        <v>0</v>
      </c>
      <c r="P24" s="36">
        <f t="shared" si="5"/>
        <v>0</v>
      </c>
      <c r="Q24" s="37">
        <f t="shared" si="6"/>
        <v>0</v>
      </c>
      <c r="R24" s="15">
        <f t="shared" si="7"/>
        <v>0</v>
      </c>
      <c r="S24" s="171"/>
      <c r="T24" s="53"/>
      <c r="U24" s="52">
        <f t="shared" si="8"/>
        <v>0</v>
      </c>
    </row>
    <row r="25" spans="1:21" ht="12.75">
      <c r="A25" s="16">
        <v>20</v>
      </c>
      <c r="B25" s="165">
        <f>HRÁČI!B22</f>
        <v>120</v>
      </c>
      <c r="C25" s="166" t="str">
        <f>HRÁČI!C22</f>
        <v>Učník</v>
      </c>
      <c r="D25" s="167" t="str">
        <f>HRÁČI!D22</f>
        <v>Stanislav</v>
      </c>
      <c r="E25" s="13"/>
      <c r="F25" s="9"/>
      <c r="G25" s="13">
        <f t="shared" si="0"/>
        <v>0</v>
      </c>
      <c r="H25" s="8">
        <f t="shared" si="1"/>
        <v>0</v>
      </c>
      <c r="I25" s="39"/>
      <c r="J25" s="14"/>
      <c r="K25" s="9"/>
      <c r="L25" s="14">
        <f t="shared" si="2"/>
        <v>0</v>
      </c>
      <c r="M25" s="8">
        <f t="shared" si="3"/>
        <v>0</v>
      </c>
      <c r="N25" s="39"/>
      <c r="O25" s="35">
        <f t="shared" si="4"/>
        <v>0</v>
      </c>
      <c r="P25" s="36">
        <f t="shared" si="5"/>
        <v>0</v>
      </c>
      <c r="Q25" s="37">
        <f t="shared" si="6"/>
        <v>0</v>
      </c>
      <c r="R25" s="15">
        <f t="shared" si="7"/>
        <v>0</v>
      </c>
      <c r="S25" s="171"/>
      <c r="T25" s="53"/>
      <c r="U25" s="52">
        <f t="shared" si="8"/>
        <v>0</v>
      </c>
    </row>
    <row r="26" spans="1:21" ht="12.75">
      <c r="A26" s="16">
        <v>21</v>
      </c>
      <c r="B26" s="165">
        <f>HRÁČI!B23</f>
        <v>121</v>
      </c>
      <c r="C26" s="166" t="str">
        <f>HRÁČI!C23</f>
        <v>Dula</v>
      </c>
      <c r="D26" s="167" t="str">
        <f>HRÁČI!D23</f>
        <v>Igor</v>
      </c>
      <c r="E26" s="13"/>
      <c r="F26" s="9"/>
      <c r="G26" s="13">
        <f t="shared" si="0"/>
        <v>0</v>
      </c>
      <c r="H26" s="8">
        <f t="shared" si="1"/>
        <v>0</v>
      </c>
      <c r="I26" s="39"/>
      <c r="J26" s="14"/>
      <c r="K26" s="9"/>
      <c r="L26" s="14">
        <f t="shared" si="2"/>
        <v>0</v>
      </c>
      <c r="M26" s="8">
        <f t="shared" si="3"/>
        <v>0</v>
      </c>
      <c r="N26" s="39"/>
      <c r="O26" s="35">
        <f t="shared" si="4"/>
        <v>0</v>
      </c>
      <c r="P26" s="36">
        <f t="shared" si="5"/>
        <v>0</v>
      </c>
      <c r="Q26" s="37">
        <f t="shared" si="6"/>
        <v>0</v>
      </c>
      <c r="R26" s="15">
        <f t="shared" si="7"/>
        <v>0</v>
      </c>
      <c r="S26" s="171"/>
      <c r="T26" s="53"/>
      <c r="U26" s="52">
        <f t="shared" si="8"/>
        <v>0</v>
      </c>
    </row>
    <row r="27" spans="1:21" ht="12.75">
      <c r="A27" s="16">
        <v>22</v>
      </c>
      <c r="B27" s="165">
        <f>HRÁČI!B24</f>
        <v>122</v>
      </c>
      <c r="C27" s="166" t="str">
        <f>HRÁČI!C24</f>
        <v>Dohnány</v>
      </c>
      <c r="D27" s="167" t="str">
        <f>HRÁČI!D24</f>
        <v>Roman</v>
      </c>
      <c r="E27" s="13"/>
      <c r="F27" s="9"/>
      <c r="G27" s="13">
        <f t="shared" si="0"/>
        <v>0</v>
      </c>
      <c r="H27" s="8">
        <f t="shared" si="1"/>
        <v>0</v>
      </c>
      <c r="I27" s="39"/>
      <c r="J27" s="14"/>
      <c r="K27" s="9"/>
      <c r="L27" s="14">
        <f t="shared" si="2"/>
        <v>0</v>
      </c>
      <c r="M27" s="8">
        <f t="shared" si="3"/>
        <v>0</v>
      </c>
      <c r="N27" s="39"/>
      <c r="O27" s="35">
        <f t="shared" si="4"/>
        <v>0</v>
      </c>
      <c r="P27" s="36">
        <f t="shared" si="5"/>
        <v>0</v>
      </c>
      <c r="Q27" s="37">
        <f t="shared" si="6"/>
        <v>0</v>
      </c>
      <c r="R27" s="15">
        <f t="shared" si="7"/>
        <v>0</v>
      </c>
      <c r="S27" s="171"/>
      <c r="T27" s="53"/>
      <c r="U27" s="52">
        <f t="shared" si="8"/>
        <v>0</v>
      </c>
    </row>
    <row r="28" spans="1:21" ht="12.75">
      <c r="A28" s="16">
        <v>23</v>
      </c>
      <c r="B28" s="165">
        <f>HRÁČI!B25</f>
        <v>123</v>
      </c>
      <c r="C28" s="166">
        <f>HRÁČI!C25</f>
        <v>0</v>
      </c>
      <c r="D28" s="167">
        <f>HRÁČI!D25</f>
        <v>0</v>
      </c>
      <c r="E28" s="13"/>
      <c r="F28" s="9"/>
      <c r="G28" s="13">
        <f t="shared" si="0"/>
        <v>0</v>
      </c>
      <c r="H28" s="8">
        <f t="shared" si="1"/>
        <v>0</v>
      </c>
      <c r="I28" s="39"/>
      <c r="J28" s="14"/>
      <c r="K28" s="9"/>
      <c r="L28" s="14">
        <f t="shared" si="2"/>
        <v>0</v>
      </c>
      <c r="M28" s="8">
        <f t="shared" si="3"/>
        <v>0</v>
      </c>
      <c r="N28" s="39"/>
      <c r="O28" s="35">
        <f t="shared" si="4"/>
        <v>0</v>
      </c>
      <c r="P28" s="36">
        <f t="shared" si="5"/>
        <v>0</v>
      </c>
      <c r="Q28" s="37">
        <f t="shared" si="6"/>
        <v>0</v>
      </c>
      <c r="R28" s="15">
        <f t="shared" si="7"/>
        <v>0</v>
      </c>
      <c r="S28" s="171"/>
      <c r="T28" s="53"/>
      <c r="U28" s="52">
        <f t="shared" si="8"/>
        <v>0</v>
      </c>
    </row>
    <row r="29" spans="1:21" ht="12.75">
      <c r="A29" s="1"/>
      <c r="E29" s="10">
        <f>SUM(E6:E28)</f>
        <v>0</v>
      </c>
      <c r="F29" s="11"/>
      <c r="G29" s="11"/>
      <c r="H29" s="11"/>
      <c r="I29" s="11"/>
      <c r="J29" s="10">
        <f>SUM(J6:J28)</f>
        <v>0</v>
      </c>
      <c r="K29" s="11"/>
      <c r="L29" s="11"/>
      <c r="M29" s="11"/>
      <c r="N29" s="11"/>
      <c r="O29" s="10">
        <f>SUM(O6:O28)</f>
        <v>0</v>
      </c>
      <c r="P29" s="12"/>
      <c r="Q29" s="12"/>
      <c r="T29" s="3"/>
      <c r="U29" s="4"/>
    </row>
    <row r="30" spans="1:21" ht="13.5" customHeight="1">
      <c r="A30" s="1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T30" s="1"/>
      <c r="U30" s="2"/>
    </row>
    <row r="31" spans="1:21" ht="13.5" customHeight="1">
      <c r="A31" s="104" t="s">
        <v>100</v>
      </c>
      <c r="B31" s="199" t="s">
        <v>57</v>
      </c>
      <c r="C31" s="200"/>
      <c r="D31" s="200"/>
      <c r="E31" s="200"/>
      <c r="F31" s="200"/>
      <c r="H31" s="197" t="s">
        <v>101</v>
      </c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</row>
    <row r="32" spans="1:21" ht="13.5" customHeight="1">
      <c r="A32" s="105" t="s">
        <v>103</v>
      </c>
      <c r="B32" s="103"/>
      <c r="C32" s="103"/>
      <c r="D32" s="103"/>
      <c r="E32" s="103"/>
      <c r="F32" s="103"/>
      <c r="H32" s="102" t="s">
        <v>78</v>
      </c>
      <c r="I32" s="198" t="s">
        <v>102</v>
      </c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</row>
    <row r="33" spans="1:21" ht="13.5" customHeight="1">
      <c r="A33" s="106" t="s">
        <v>104</v>
      </c>
      <c r="B33" s="99"/>
      <c r="C33" s="99"/>
      <c r="D33" s="99"/>
      <c r="E33" s="99"/>
      <c r="F33" s="99"/>
      <c r="H33" s="100"/>
      <c r="I33" s="187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9"/>
    </row>
    <row r="34" spans="1:21" ht="13.5" customHeight="1">
      <c r="A34" s="105" t="s">
        <v>105</v>
      </c>
      <c r="B34" s="103"/>
      <c r="C34" s="103"/>
      <c r="D34" s="103"/>
      <c r="E34" s="103"/>
      <c r="F34" s="103"/>
      <c r="H34" s="101"/>
      <c r="I34" s="190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89"/>
    </row>
    <row r="35" spans="1:21" ht="13.5" customHeight="1">
      <c r="A35" s="106" t="s">
        <v>106</v>
      </c>
      <c r="B35" s="99"/>
      <c r="C35" s="99"/>
      <c r="D35" s="99"/>
      <c r="E35" s="99"/>
      <c r="F35" s="99"/>
      <c r="H35" s="100"/>
      <c r="I35" s="187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9"/>
    </row>
    <row r="36" spans="1:21" ht="13.5" customHeight="1">
      <c r="A36" s="2"/>
      <c r="H36" s="101"/>
      <c r="I36" s="190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89"/>
    </row>
    <row r="37" spans="1:21" ht="13.5" customHeight="1">
      <c r="A37" s="104" t="s">
        <v>100</v>
      </c>
      <c r="B37" s="199" t="s">
        <v>55</v>
      </c>
      <c r="C37" s="199"/>
      <c r="D37" s="199"/>
      <c r="E37" s="199"/>
      <c r="F37" s="199"/>
      <c r="H37" s="100"/>
      <c r="I37" s="187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9"/>
    </row>
    <row r="38" spans="1:21" ht="13.5" customHeight="1">
      <c r="A38" s="105" t="s">
        <v>103</v>
      </c>
      <c r="B38" s="103"/>
      <c r="C38" s="103"/>
      <c r="D38" s="103"/>
      <c r="E38" s="103"/>
      <c r="F38" s="103"/>
      <c r="H38" s="101"/>
      <c r="I38" s="190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89"/>
    </row>
    <row r="39" spans="1:21" ht="13.5" customHeight="1">
      <c r="A39" s="106" t="s">
        <v>104</v>
      </c>
      <c r="B39" s="99"/>
      <c r="C39" s="99"/>
      <c r="D39" s="99"/>
      <c r="E39" s="99"/>
      <c r="F39" s="99"/>
      <c r="H39" s="100"/>
      <c r="I39" s="187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9"/>
    </row>
    <row r="40" spans="1:21" ht="13.5" customHeight="1">
      <c r="A40" s="105" t="s">
        <v>105</v>
      </c>
      <c r="B40" s="103"/>
      <c r="C40" s="103"/>
      <c r="D40" s="103"/>
      <c r="E40" s="103"/>
      <c r="F40" s="103"/>
      <c r="H40" s="101"/>
      <c r="I40" s="190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89"/>
    </row>
    <row r="41" spans="1:21" ht="13.5" customHeight="1">
      <c r="A41" s="106" t="s">
        <v>106</v>
      </c>
      <c r="B41" s="99"/>
      <c r="C41" s="99"/>
      <c r="D41" s="99"/>
      <c r="E41" s="99"/>
      <c r="F41" s="99"/>
      <c r="H41" s="100"/>
      <c r="I41" s="187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9"/>
    </row>
    <row r="42" spans="4:21" ht="12.75">
      <c r="D42" s="172"/>
      <c r="T42" s="1"/>
      <c r="U42" s="1"/>
    </row>
    <row r="43" spans="16:21" ht="12.75">
      <c r="P43" s="1"/>
      <c r="Q43" s="1"/>
      <c r="R43" s="1"/>
      <c r="S43" s="1"/>
      <c r="T43" s="1"/>
      <c r="U43" s="1"/>
    </row>
    <row r="44" spans="1:21" ht="12.75">
      <c r="A44" s="1"/>
      <c r="B44" s="2"/>
      <c r="P44" s="1"/>
      <c r="Q44" s="1"/>
      <c r="R44" s="1"/>
      <c r="S44" s="1"/>
      <c r="T44" s="1"/>
      <c r="U44" s="1"/>
    </row>
    <row r="45" spans="1:21" ht="12.7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</sheetData>
  <mergeCells count="18">
    <mergeCell ref="A3:X3"/>
    <mergeCell ref="I32:U32"/>
    <mergeCell ref="I33:U33"/>
    <mergeCell ref="I41:U41"/>
    <mergeCell ref="I34:U34"/>
    <mergeCell ref="I35:U35"/>
    <mergeCell ref="I36:U36"/>
    <mergeCell ref="I37:U37"/>
    <mergeCell ref="E2:U2"/>
    <mergeCell ref="I38:U38"/>
    <mergeCell ref="I39:U39"/>
    <mergeCell ref="I40:U40"/>
    <mergeCell ref="B31:F31"/>
    <mergeCell ref="B37:F37"/>
    <mergeCell ref="E4:I4"/>
    <mergeCell ref="J4:N4"/>
    <mergeCell ref="O4:R4"/>
    <mergeCell ref="H31:U3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X42"/>
  <sheetViews>
    <sheetView showGridLines="0" zoomScale="85" zoomScaleNormal="85" workbookViewId="0" topLeftCell="A1">
      <selection activeCell="A3" sqref="A3"/>
    </sheetView>
  </sheetViews>
  <sheetFormatPr defaultColWidth="9.140625" defaultRowHeight="12.75"/>
  <cols>
    <col min="1" max="1" width="6.57421875" style="46" customWidth="1"/>
    <col min="2" max="2" width="6.57421875" style="48" customWidth="1"/>
    <col min="3" max="3" width="13.57421875" style="49" customWidth="1"/>
    <col min="4" max="4" width="9.00390625" style="49" customWidth="1"/>
    <col min="5" max="16" width="5.7109375" style="46" customWidth="1"/>
    <col min="17" max="17" width="8.57421875" style="89" customWidth="1"/>
    <col min="18" max="18" width="9.140625" style="46" customWidth="1"/>
    <col min="19" max="19" width="9.140625" style="56" customWidth="1"/>
    <col min="20" max="20" width="9.140625" style="46" customWidth="1"/>
    <col min="21" max="23" width="9.140625" style="56" customWidth="1"/>
    <col min="24" max="16384" width="9.140625" style="46" customWidth="1"/>
  </cols>
  <sheetData>
    <row r="1" spans="2:20" ht="25.5" customHeight="1">
      <c r="B1" s="135" t="s">
        <v>96</v>
      </c>
      <c r="C1" s="203" t="s">
        <v>97</v>
      </c>
      <c r="D1" s="204"/>
      <c r="E1" s="204"/>
      <c r="F1" s="204"/>
      <c r="G1" s="70" t="s">
        <v>98</v>
      </c>
      <c r="H1" s="78"/>
      <c r="I1" s="79"/>
      <c r="J1" s="80"/>
      <c r="L1" s="74"/>
      <c r="O1" s="74"/>
      <c r="P1" s="54"/>
      <c r="Q1" s="87"/>
      <c r="R1" s="55"/>
      <c r="T1" s="55"/>
    </row>
    <row r="2" spans="1:20" ht="14.25">
      <c r="A2" s="57"/>
      <c r="B2" s="57"/>
      <c r="C2" s="58"/>
      <c r="D2" s="59"/>
      <c r="E2" s="60" t="s">
        <v>90</v>
      </c>
      <c r="F2" s="47" t="s">
        <v>79</v>
      </c>
      <c r="G2" s="47" t="s">
        <v>80</v>
      </c>
      <c r="H2" s="47" t="s">
        <v>81</v>
      </c>
      <c r="I2" s="47" t="s">
        <v>82</v>
      </c>
      <c r="J2" s="47" t="s">
        <v>83</v>
      </c>
      <c r="K2" s="47" t="s">
        <v>84</v>
      </c>
      <c r="L2" s="47" t="s">
        <v>85</v>
      </c>
      <c r="M2" s="47" t="s">
        <v>86</v>
      </c>
      <c r="N2" s="47" t="s">
        <v>87</v>
      </c>
      <c r="O2" s="47" t="s">
        <v>88</v>
      </c>
      <c r="P2" s="84" t="s">
        <v>89</v>
      </c>
      <c r="Q2" s="85" t="s">
        <v>96</v>
      </c>
      <c r="R2" s="56"/>
      <c r="T2" s="56"/>
    </row>
    <row r="3" spans="1:20" ht="18" customHeight="1">
      <c r="A3" s="75" t="s">
        <v>91</v>
      </c>
      <c r="B3" s="75" t="s">
        <v>3</v>
      </c>
      <c r="C3" s="205" t="s">
        <v>4</v>
      </c>
      <c r="D3" s="206"/>
      <c r="E3" s="61" t="str">
        <f>(I!C4)</f>
        <v>9.1. </v>
      </c>
      <c r="F3" s="61" t="str">
        <f>('II'!C4)</f>
        <v>6.2.</v>
      </c>
      <c r="G3" s="61" t="str">
        <f>(III!C4)</f>
        <v>6.3.</v>
      </c>
      <c r="H3" s="61" t="str">
        <f>('IV'!C4)</f>
        <v>13.3.</v>
      </c>
      <c r="I3" s="61" t="str">
        <f>(V!C4)</f>
        <v>1.5.</v>
      </c>
      <c r="J3" s="61" t="str">
        <f>(VI!C4)</f>
        <v>5.6.</v>
      </c>
      <c r="K3" s="61" t="str">
        <f>(VII!C4)</f>
        <v>3.7.</v>
      </c>
      <c r="L3" s="61" t="str">
        <f>(VIII!C4)</f>
        <v>14.8.</v>
      </c>
      <c r="M3" s="61" t="str">
        <f>(IX!C4)</f>
        <v>4.9.</v>
      </c>
      <c r="N3" s="61" t="str">
        <f>(X!C4)</f>
        <v>2.10.</v>
      </c>
      <c r="O3" s="61" t="str">
        <f>(XI!C4)</f>
        <v>6.11.</v>
      </c>
      <c r="P3" s="61" t="str">
        <f>(XII!C4)</f>
        <v>4.12.</v>
      </c>
      <c r="Q3" s="86" t="s">
        <v>0</v>
      </c>
      <c r="R3" s="56"/>
      <c r="S3" s="62"/>
      <c r="T3" s="56"/>
    </row>
    <row r="4" spans="1:24" ht="17.25" customHeight="1">
      <c r="A4" s="123">
        <v>1</v>
      </c>
      <c r="B4" s="93">
        <f>HRÁČI!B18</f>
        <v>116</v>
      </c>
      <c r="C4" s="91" t="str">
        <f>HRÁČI!C18</f>
        <v>Vavrík  </v>
      </c>
      <c r="D4" s="92" t="str">
        <f>HRÁČI!D18</f>
        <v>Ivan</v>
      </c>
      <c r="E4" s="81">
        <v>166</v>
      </c>
      <c r="F4" s="82">
        <v>384</v>
      </c>
      <c r="G4" s="83">
        <v>130</v>
      </c>
      <c r="H4" s="82">
        <v>252</v>
      </c>
      <c r="I4" s="83">
        <v>202.5</v>
      </c>
      <c r="J4" s="82">
        <v>46</v>
      </c>
      <c r="K4" s="83">
        <v>936</v>
      </c>
      <c r="L4" s="82">
        <v>-145.5</v>
      </c>
      <c r="M4" s="83">
        <v>-247</v>
      </c>
      <c r="N4" s="82">
        <v>94.5</v>
      </c>
      <c r="O4" s="83">
        <v>359.5</v>
      </c>
      <c r="P4" s="82">
        <v>8.5</v>
      </c>
      <c r="Q4" s="64">
        <f aca="true" t="shared" si="0" ref="Q4:Q26">SUM(E4:P4)</f>
        <v>2186.5</v>
      </c>
      <c r="R4" s="56"/>
      <c r="T4" s="56"/>
      <c r="X4" s="65"/>
    </row>
    <row r="5" spans="1:24" ht="17.25" customHeight="1">
      <c r="A5" s="123">
        <v>2</v>
      </c>
      <c r="B5" s="93">
        <f>HRÁČI!B19</f>
        <v>117</v>
      </c>
      <c r="C5" s="91" t="str">
        <f>HRÁČI!C19</f>
        <v>Vavrík  </v>
      </c>
      <c r="D5" s="92" t="str">
        <f>HRÁČI!D19</f>
        <v>Roman</v>
      </c>
      <c r="E5" s="81">
        <v>-145.5</v>
      </c>
      <c r="F5" s="82">
        <v>113.5</v>
      </c>
      <c r="G5" s="83">
        <v>154.5</v>
      </c>
      <c r="H5" s="82">
        <v>-108</v>
      </c>
      <c r="I5" s="83">
        <v>78.5</v>
      </c>
      <c r="J5" s="82">
        <v>947</v>
      </c>
      <c r="K5" s="83">
        <v>167</v>
      </c>
      <c r="L5" s="82">
        <v>351</v>
      </c>
      <c r="M5" s="83">
        <v>74.5</v>
      </c>
      <c r="N5" s="82">
        <v>-405</v>
      </c>
      <c r="O5" s="83">
        <v>-71.5</v>
      </c>
      <c r="P5" s="82">
        <v>320</v>
      </c>
      <c r="Q5" s="64">
        <f t="shared" si="0"/>
        <v>1476</v>
      </c>
      <c r="R5" s="56"/>
      <c r="T5" s="56"/>
      <c r="X5" s="65"/>
    </row>
    <row r="6" spans="1:24" ht="17.25" customHeight="1">
      <c r="A6" s="63">
        <v>3</v>
      </c>
      <c r="B6" s="93">
        <f>HRÁČI!B14</f>
        <v>112</v>
      </c>
      <c r="C6" s="91" t="str">
        <f>HRÁČI!C14</f>
        <v>Pecov</v>
      </c>
      <c r="D6" s="92" t="str">
        <f>HRÁČI!D14</f>
        <v>Ivan</v>
      </c>
      <c r="E6" s="81">
        <v>139</v>
      </c>
      <c r="F6" s="82">
        <v>168.5</v>
      </c>
      <c r="G6" s="83">
        <v>540</v>
      </c>
      <c r="H6" s="82">
        <v>-203</v>
      </c>
      <c r="I6" s="83">
        <v>47</v>
      </c>
      <c r="J6" s="82">
        <v>0</v>
      </c>
      <c r="K6" s="83">
        <v>0</v>
      </c>
      <c r="L6" s="82">
        <v>152</v>
      </c>
      <c r="M6" s="83">
        <v>378</v>
      </c>
      <c r="N6" s="82">
        <v>0</v>
      </c>
      <c r="O6" s="83">
        <v>259</v>
      </c>
      <c r="P6" s="82">
        <v>-50.5</v>
      </c>
      <c r="Q6" s="64">
        <f t="shared" si="0"/>
        <v>1430</v>
      </c>
      <c r="R6" s="56"/>
      <c r="T6" s="56"/>
      <c r="X6" s="65"/>
    </row>
    <row r="7" spans="1:24" ht="17.25" customHeight="1">
      <c r="A7" s="122">
        <v>4</v>
      </c>
      <c r="B7" s="93">
        <f>HRÁČI!B17</f>
        <v>115</v>
      </c>
      <c r="C7" s="91" t="str">
        <f>HRÁČI!C17</f>
        <v>Andraščíková  </v>
      </c>
      <c r="D7" s="92" t="str">
        <f>HRÁČI!D17</f>
        <v>Beáta</v>
      </c>
      <c r="E7" s="81">
        <v>350</v>
      </c>
      <c r="F7" s="82">
        <v>193</v>
      </c>
      <c r="G7" s="83">
        <v>-25</v>
      </c>
      <c r="H7" s="82">
        <v>162.5</v>
      </c>
      <c r="I7" s="83">
        <v>-273</v>
      </c>
      <c r="J7" s="82">
        <v>-176</v>
      </c>
      <c r="K7" s="83">
        <v>144</v>
      </c>
      <c r="L7" s="82">
        <v>47</v>
      </c>
      <c r="M7" s="83">
        <v>73.5</v>
      </c>
      <c r="N7" s="82">
        <v>-8</v>
      </c>
      <c r="O7" s="83">
        <v>224</v>
      </c>
      <c r="P7" s="82">
        <v>-121.5</v>
      </c>
      <c r="Q7" s="64">
        <f t="shared" si="0"/>
        <v>590.5</v>
      </c>
      <c r="R7" s="56"/>
      <c r="T7" s="56"/>
      <c r="U7" s="66"/>
      <c r="X7" s="66"/>
    </row>
    <row r="8" spans="1:24" ht="17.25" customHeight="1">
      <c r="A8" s="123">
        <v>5</v>
      </c>
      <c r="B8" s="93">
        <f>HRÁČI!B7</f>
        <v>105</v>
      </c>
      <c r="C8" s="91" t="str">
        <f>HRÁČI!C7</f>
        <v>Korčák</v>
      </c>
      <c r="D8" s="92" t="str">
        <f>HRÁČI!D7</f>
        <v>Dušan</v>
      </c>
      <c r="E8" s="81">
        <v>749.5</v>
      </c>
      <c r="F8" s="82">
        <v>-235.5</v>
      </c>
      <c r="G8" s="83">
        <v>0</v>
      </c>
      <c r="H8" s="82">
        <v>0</v>
      </c>
      <c r="I8" s="83">
        <v>0</v>
      </c>
      <c r="J8" s="82">
        <v>0</v>
      </c>
      <c r="K8" s="83">
        <v>0</v>
      </c>
      <c r="L8" s="82">
        <v>0</v>
      </c>
      <c r="M8" s="83">
        <v>0</v>
      </c>
      <c r="N8" s="82">
        <v>0</v>
      </c>
      <c r="O8" s="83">
        <v>0</v>
      </c>
      <c r="P8" s="82">
        <v>0</v>
      </c>
      <c r="Q8" s="64">
        <f t="shared" si="0"/>
        <v>514</v>
      </c>
      <c r="R8" s="56"/>
      <c r="T8" s="56"/>
      <c r="U8" s="67"/>
      <c r="X8" s="66"/>
    </row>
    <row r="9" spans="1:24" ht="17.25" customHeight="1">
      <c r="A9" s="63">
        <v>6</v>
      </c>
      <c r="B9" s="93">
        <f>HRÁČI!B5</f>
        <v>103</v>
      </c>
      <c r="C9" s="91" t="str">
        <f>HRÁČI!C5</f>
        <v>Bisák </v>
      </c>
      <c r="D9" s="92" t="str">
        <f>HRÁČI!D5</f>
        <v>Viliam</v>
      </c>
      <c r="E9" s="81">
        <v>-704</v>
      </c>
      <c r="F9" s="82">
        <v>-410</v>
      </c>
      <c r="G9" s="83">
        <v>-65.5</v>
      </c>
      <c r="H9" s="82">
        <v>0</v>
      </c>
      <c r="I9" s="83">
        <v>-68.5</v>
      </c>
      <c r="J9" s="82">
        <v>0</v>
      </c>
      <c r="K9" s="83">
        <v>163.5</v>
      </c>
      <c r="L9" s="82">
        <v>21.5</v>
      </c>
      <c r="M9" s="83">
        <v>485</v>
      </c>
      <c r="N9" s="82">
        <v>820.5</v>
      </c>
      <c r="O9" s="83">
        <v>112</v>
      </c>
      <c r="P9" s="82">
        <v>25.5</v>
      </c>
      <c r="Q9" s="64">
        <f t="shared" si="0"/>
        <v>380</v>
      </c>
      <c r="R9" s="56"/>
      <c r="T9" s="56"/>
      <c r="U9" s="67"/>
      <c r="X9" s="66"/>
    </row>
    <row r="10" spans="1:24" ht="17.25" customHeight="1">
      <c r="A10" s="122">
        <v>7</v>
      </c>
      <c r="B10" s="93">
        <f>HRÁČI!B10</f>
        <v>108</v>
      </c>
      <c r="C10" s="91" t="str">
        <f>HRÁČI!C10</f>
        <v>Kazimír </v>
      </c>
      <c r="D10" s="92" t="str">
        <f>HRÁČI!D10</f>
        <v>Jozef</v>
      </c>
      <c r="E10" s="81">
        <v>192</v>
      </c>
      <c r="F10" s="82">
        <v>282.5</v>
      </c>
      <c r="G10" s="83">
        <v>-184</v>
      </c>
      <c r="H10" s="82">
        <v>0</v>
      </c>
      <c r="I10" s="83">
        <v>71.5</v>
      </c>
      <c r="J10" s="82">
        <v>-140</v>
      </c>
      <c r="K10" s="83">
        <v>264.5</v>
      </c>
      <c r="L10" s="82">
        <v>-512.5</v>
      </c>
      <c r="M10" s="83">
        <v>-109.5</v>
      </c>
      <c r="N10" s="82">
        <v>0</v>
      </c>
      <c r="O10" s="83">
        <v>135</v>
      </c>
      <c r="P10" s="82">
        <v>332.5</v>
      </c>
      <c r="Q10" s="64">
        <f t="shared" si="0"/>
        <v>332</v>
      </c>
      <c r="R10" s="56"/>
      <c r="T10" s="56"/>
      <c r="U10" s="67"/>
      <c r="X10" s="66"/>
    </row>
    <row r="11" spans="1:24" ht="17.25" customHeight="1">
      <c r="A11" s="123">
        <v>8</v>
      </c>
      <c r="B11" s="93">
        <f>HRÁČI!B9</f>
        <v>107</v>
      </c>
      <c r="C11" s="91" t="str">
        <f>HRÁČI!C9</f>
        <v>Vavríková</v>
      </c>
      <c r="D11" s="92" t="str">
        <f>HRÁČI!D9</f>
        <v>Lucia</v>
      </c>
      <c r="E11" s="81">
        <v>344.5</v>
      </c>
      <c r="F11" s="82">
        <v>0</v>
      </c>
      <c r="G11" s="83">
        <v>-309.5</v>
      </c>
      <c r="H11" s="82">
        <v>47</v>
      </c>
      <c r="I11" s="83">
        <v>0</v>
      </c>
      <c r="J11" s="82">
        <v>-109.5</v>
      </c>
      <c r="K11" s="83">
        <v>205</v>
      </c>
      <c r="L11" s="82">
        <v>0</v>
      </c>
      <c r="M11" s="83">
        <v>0</v>
      </c>
      <c r="N11" s="82">
        <v>0</v>
      </c>
      <c r="O11" s="83">
        <v>0</v>
      </c>
      <c r="P11" s="82">
        <v>0</v>
      </c>
      <c r="Q11" s="64">
        <f t="shared" si="0"/>
        <v>177.5</v>
      </c>
      <c r="R11" s="56"/>
      <c r="T11" s="56"/>
      <c r="U11" s="67"/>
      <c r="X11" s="66"/>
    </row>
    <row r="12" spans="1:24" ht="17.25" customHeight="1">
      <c r="A12" s="63">
        <v>9</v>
      </c>
      <c r="B12" s="93">
        <f>HRÁČI!B20</f>
        <v>118</v>
      </c>
      <c r="C12" s="91" t="str">
        <f>HRÁČI!C20</f>
        <v>Vlčko</v>
      </c>
      <c r="D12" s="92" t="str">
        <f>HRÁČI!D20</f>
        <v>Miroslav</v>
      </c>
      <c r="E12" s="81">
        <v>-42.5</v>
      </c>
      <c r="F12" s="82">
        <v>0</v>
      </c>
      <c r="G12" s="83">
        <v>0</v>
      </c>
      <c r="H12" s="82">
        <v>0</v>
      </c>
      <c r="I12" s="83">
        <v>98.5</v>
      </c>
      <c r="J12" s="82">
        <v>46</v>
      </c>
      <c r="K12" s="83">
        <v>0</v>
      </c>
      <c r="L12" s="82">
        <v>0</v>
      </c>
      <c r="M12" s="83">
        <v>0</v>
      </c>
      <c r="N12" s="82">
        <v>0</v>
      </c>
      <c r="O12" s="83">
        <v>0</v>
      </c>
      <c r="P12" s="82">
        <v>0</v>
      </c>
      <c r="Q12" s="64">
        <f t="shared" si="0"/>
        <v>102</v>
      </c>
      <c r="R12" s="56"/>
      <c r="T12" s="56"/>
      <c r="U12" s="67"/>
      <c r="X12" s="66"/>
    </row>
    <row r="13" spans="1:24" ht="17.25" customHeight="1">
      <c r="A13" s="122">
        <v>10</v>
      </c>
      <c r="B13" s="93">
        <f>HRÁČI!B22</f>
        <v>120</v>
      </c>
      <c r="C13" s="91" t="str">
        <f>HRÁČI!C22</f>
        <v>Učník</v>
      </c>
      <c r="D13" s="92" t="str">
        <f>HRÁČI!D22</f>
        <v>Stanislav</v>
      </c>
      <c r="E13" s="81">
        <v>0</v>
      </c>
      <c r="F13" s="82">
        <v>0</v>
      </c>
      <c r="G13" s="83">
        <v>0</v>
      </c>
      <c r="H13" s="82">
        <v>0</v>
      </c>
      <c r="I13" s="83">
        <v>-303.5</v>
      </c>
      <c r="J13" s="82">
        <v>-130.5</v>
      </c>
      <c r="K13" s="83">
        <v>-2.5</v>
      </c>
      <c r="L13" s="82">
        <v>198</v>
      </c>
      <c r="M13" s="83">
        <v>-5.5</v>
      </c>
      <c r="N13" s="82">
        <v>0</v>
      </c>
      <c r="O13" s="83">
        <v>264</v>
      </c>
      <c r="P13" s="82">
        <v>0</v>
      </c>
      <c r="Q13" s="64">
        <f t="shared" si="0"/>
        <v>20</v>
      </c>
      <c r="R13" s="56"/>
      <c r="T13" s="56"/>
      <c r="U13" s="67"/>
      <c r="X13" s="66"/>
    </row>
    <row r="14" spans="1:24" ht="17.25" customHeight="1">
      <c r="A14" s="123">
        <v>11</v>
      </c>
      <c r="B14" s="93">
        <f>HRÁČI!B11</f>
        <v>109</v>
      </c>
      <c r="C14" s="91" t="str">
        <f>HRÁČI!C11</f>
        <v>Kolandra</v>
      </c>
      <c r="D14" s="92" t="str">
        <f>HRÁČI!D11</f>
        <v>Ivan</v>
      </c>
      <c r="E14" s="81">
        <v>0</v>
      </c>
      <c r="F14" s="82">
        <v>0</v>
      </c>
      <c r="G14" s="83">
        <v>0</v>
      </c>
      <c r="H14" s="82">
        <v>0</v>
      </c>
      <c r="I14" s="83">
        <v>0</v>
      </c>
      <c r="J14" s="82">
        <v>0</v>
      </c>
      <c r="K14" s="83">
        <v>0</v>
      </c>
      <c r="L14" s="82">
        <v>0</v>
      </c>
      <c r="M14" s="83">
        <v>0</v>
      </c>
      <c r="N14" s="82">
        <v>0</v>
      </c>
      <c r="O14" s="83">
        <v>0</v>
      </c>
      <c r="P14" s="82">
        <v>0</v>
      </c>
      <c r="Q14" s="64">
        <f t="shared" si="0"/>
        <v>0</v>
      </c>
      <c r="R14" s="56"/>
      <c r="T14" s="56"/>
      <c r="U14" s="46"/>
      <c r="X14" s="66"/>
    </row>
    <row r="15" spans="1:24" ht="17.25" customHeight="1">
      <c r="A15" s="63">
        <v>12</v>
      </c>
      <c r="B15" s="93">
        <f>HRÁČI!B25</f>
        <v>123</v>
      </c>
      <c r="C15" s="91">
        <f>HRÁČI!C25</f>
        <v>0</v>
      </c>
      <c r="D15" s="92">
        <f>HRÁČI!D25</f>
        <v>0</v>
      </c>
      <c r="E15" s="81">
        <v>0</v>
      </c>
      <c r="F15" s="82">
        <v>0</v>
      </c>
      <c r="G15" s="83">
        <v>0</v>
      </c>
      <c r="H15" s="82">
        <v>0</v>
      </c>
      <c r="I15" s="83">
        <v>0</v>
      </c>
      <c r="J15" s="82">
        <v>0</v>
      </c>
      <c r="K15" s="83">
        <v>0</v>
      </c>
      <c r="L15" s="82">
        <v>0</v>
      </c>
      <c r="M15" s="83">
        <v>0</v>
      </c>
      <c r="N15" s="82">
        <v>0</v>
      </c>
      <c r="O15" s="83">
        <v>0</v>
      </c>
      <c r="P15" s="82">
        <v>0</v>
      </c>
      <c r="Q15" s="64">
        <f t="shared" si="0"/>
        <v>0</v>
      </c>
      <c r="R15" s="56"/>
      <c r="T15" s="56"/>
      <c r="U15" s="46"/>
      <c r="X15" s="66"/>
    </row>
    <row r="16" spans="1:24" ht="17.25" customHeight="1">
      <c r="A16" s="122">
        <v>13</v>
      </c>
      <c r="B16" s="93">
        <f>HRÁČI!B24</f>
        <v>122</v>
      </c>
      <c r="C16" s="91" t="str">
        <f>HRÁČI!C24</f>
        <v>Dohnány</v>
      </c>
      <c r="D16" s="92" t="str">
        <f>HRÁČI!D24</f>
        <v>Roman</v>
      </c>
      <c r="E16" s="81">
        <v>0</v>
      </c>
      <c r="F16" s="82">
        <v>0</v>
      </c>
      <c r="G16" s="83">
        <v>0</v>
      </c>
      <c r="H16" s="82">
        <v>0</v>
      </c>
      <c r="I16" s="83">
        <v>0</v>
      </c>
      <c r="J16" s="82">
        <v>0</v>
      </c>
      <c r="K16" s="83">
        <v>0</v>
      </c>
      <c r="L16" s="82">
        <v>0</v>
      </c>
      <c r="M16" s="83">
        <v>0</v>
      </c>
      <c r="N16" s="82">
        <v>-67.5</v>
      </c>
      <c r="O16" s="83">
        <v>0</v>
      </c>
      <c r="P16" s="82">
        <v>0</v>
      </c>
      <c r="Q16" s="64">
        <f t="shared" si="0"/>
        <v>-67.5</v>
      </c>
      <c r="R16" s="56"/>
      <c r="T16" s="56"/>
      <c r="X16" s="66"/>
    </row>
    <row r="17" spans="1:24" ht="17.25" customHeight="1">
      <c r="A17" s="123">
        <v>14</v>
      </c>
      <c r="B17" s="93">
        <f>HRÁČI!B15</f>
        <v>113</v>
      </c>
      <c r="C17" s="91" t="str">
        <f>HRÁČI!C15</f>
        <v>Rotter</v>
      </c>
      <c r="D17" s="92" t="str">
        <f>HRÁČI!D15</f>
        <v>Martin</v>
      </c>
      <c r="E17" s="81">
        <v>0</v>
      </c>
      <c r="F17" s="82">
        <v>0</v>
      </c>
      <c r="G17" s="83">
        <v>0</v>
      </c>
      <c r="H17" s="82">
        <v>0</v>
      </c>
      <c r="I17" s="83">
        <v>0</v>
      </c>
      <c r="J17" s="82">
        <v>-79.5</v>
      </c>
      <c r="K17" s="83">
        <v>0</v>
      </c>
      <c r="L17" s="82">
        <v>0</v>
      </c>
      <c r="M17" s="83">
        <v>0</v>
      </c>
      <c r="N17" s="82">
        <v>0</v>
      </c>
      <c r="O17" s="83">
        <v>0</v>
      </c>
      <c r="P17" s="82">
        <v>0</v>
      </c>
      <c r="Q17" s="64">
        <f t="shared" si="0"/>
        <v>-79.5</v>
      </c>
      <c r="R17" s="56"/>
      <c r="T17" s="56"/>
      <c r="X17" s="66"/>
    </row>
    <row r="18" spans="1:24" ht="17.25" customHeight="1">
      <c r="A18" s="63">
        <v>15</v>
      </c>
      <c r="B18" s="93">
        <f>HRÁČI!B23</f>
        <v>121</v>
      </c>
      <c r="C18" s="91" t="str">
        <f>HRÁČI!C23</f>
        <v>Dula</v>
      </c>
      <c r="D18" s="92" t="str">
        <f>HRÁČI!D23</f>
        <v>Igor</v>
      </c>
      <c r="E18" s="81">
        <v>0</v>
      </c>
      <c r="F18" s="82">
        <v>0</v>
      </c>
      <c r="G18" s="83">
        <v>0</v>
      </c>
      <c r="H18" s="82">
        <v>0</v>
      </c>
      <c r="I18" s="83">
        <v>0</v>
      </c>
      <c r="J18" s="82">
        <v>0</v>
      </c>
      <c r="K18" s="83">
        <v>0</v>
      </c>
      <c r="L18" s="82">
        <v>0</v>
      </c>
      <c r="M18" s="83">
        <v>0</v>
      </c>
      <c r="N18" s="82">
        <v>-113</v>
      </c>
      <c r="O18" s="83">
        <v>0</v>
      </c>
      <c r="P18" s="82">
        <v>0</v>
      </c>
      <c r="Q18" s="64">
        <f t="shared" si="0"/>
        <v>-113</v>
      </c>
      <c r="R18" s="56"/>
      <c r="T18" s="56"/>
      <c r="X18" s="66"/>
    </row>
    <row r="19" spans="1:24" ht="17.25" customHeight="1">
      <c r="A19" s="122">
        <v>16</v>
      </c>
      <c r="B19" s="93">
        <f>HRÁČI!B3</f>
        <v>101</v>
      </c>
      <c r="C19" s="91" t="str">
        <f>HRÁČI!C3</f>
        <v>Andraščík</v>
      </c>
      <c r="D19" s="92" t="str">
        <f>HRÁČI!D3</f>
        <v>Michal</v>
      </c>
      <c r="E19" s="81">
        <v>-233.5</v>
      </c>
      <c r="F19" s="82">
        <v>0</v>
      </c>
      <c r="G19" s="83">
        <v>7.5</v>
      </c>
      <c r="H19" s="82">
        <v>0</v>
      </c>
      <c r="I19" s="83">
        <v>0</v>
      </c>
      <c r="J19" s="82">
        <v>0</v>
      </c>
      <c r="K19" s="83">
        <v>0</v>
      </c>
      <c r="L19" s="82">
        <v>0</v>
      </c>
      <c r="M19" s="83">
        <v>79</v>
      </c>
      <c r="N19" s="82">
        <v>0</v>
      </c>
      <c r="O19" s="83">
        <v>0</v>
      </c>
      <c r="P19" s="82">
        <v>0</v>
      </c>
      <c r="Q19" s="64">
        <f t="shared" si="0"/>
        <v>-147</v>
      </c>
      <c r="R19" s="56"/>
      <c r="T19" s="56"/>
      <c r="X19" s="66"/>
    </row>
    <row r="20" spans="1:24" ht="17.25" customHeight="1">
      <c r="A20" s="123">
        <v>17</v>
      </c>
      <c r="B20" s="93">
        <f>HRÁČI!B12</f>
        <v>110</v>
      </c>
      <c r="C20" s="91" t="str">
        <f>HRÁČI!C12</f>
        <v>Kováč  </v>
      </c>
      <c r="D20" s="92" t="str">
        <f>HRÁČI!D12</f>
        <v>Štefan</v>
      </c>
      <c r="E20" s="81">
        <v>0</v>
      </c>
      <c r="F20" s="82">
        <v>-159.5</v>
      </c>
      <c r="G20" s="83">
        <v>0</v>
      </c>
      <c r="H20" s="82">
        <v>0</v>
      </c>
      <c r="I20" s="83">
        <v>0</v>
      </c>
      <c r="J20" s="82">
        <v>0</v>
      </c>
      <c r="K20" s="83">
        <v>0</v>
      </c>
      <c r="L20" s="82">
        <v>0</v>
      </c>
      <c r="M20" s="83">
        <v>0</v>
      </c>
      <c r="N20" s="82">
        <v>0</v>
      </c>
      <c r="O20" s="83">
        <v>0</v>
      </c>
      <c r="P20" s="82">
        <v>0</v>
      </c>
      <c r="Q20" s="64">
        <f t="shared" si="0"/>
        <v>-159.5</v>
      </c>
      <c r="R20" s="56"/>
      <c r="T20" s="56"/>
      <c r="X20" s="66"/>
    </row>
    <row r="21" spans="1:24" ht="17.25" customHeight="1">
      <c r="A21" s="63">
        <v>18</v>
      </c>
      <c r="B21" s="93">
        <f>HRÁČI!B21</f>
        <v>119</v>
      </c>
      <c r="C21" s="91" t="str">
        <f>HRÁČI!C21</f>
        <v>Rigo</v>
      </c>
      <c r="D21" s="92" t="str">
        <f>HRÁČI!D21</f>
        <v>Ľudovít</v>
      </c>
      <c r="E21" s="81">
        <v>0</v>
      </c>
      <c r="F21" s="82">
        <v>245</v>
      </c>
      <c r="G21" s="83">
        <v>0</v>
      </c>
      <c r="H21" s="82">
        <v>0</v>
      </c>
      <c r="I21" s="83">
        <v>0</v>
      </c>
      <c r="J21" s="82">
        <v>0</v>
      </c>
      <c r="K21" s="83">
        <v>0</v>
      </c>
      <c r="L21" s="82">
        <v>0</v>
      </c>
      <c r="M21" s="83">
        <v>0</v>
      </c>
      <c r="N21" s="82">
        <v>0</v>
      </c>
      <c r="O21" s="83">
        <v>0</v>
      </c>
      <c r="P21" s="82">
        <v>-532.5</v>
      </c>
      <c r="Q21" s="64">
        <f t="shared" si="0"/>
        <v>-287.5</v>
      </c>
      <c r="R21" s="56"/>
      <c r="T21" s="56"/>
      <c r="X21" s="66"/>
    </row>
    <row r="22" spans="1:24" ht="17.25" customHeight="1">
      <c r="A22" s="122">
        <v>19</v>
      </c>
      <c r="B22" s="93">
        <f>HRÁČI!B4</f>
        <v>102</v>
      </c>
      <c r="C22" s="91" t="str">
        <f>HRÁČI!C4</f>
        <v>Andraščíková  </v>
      </c>
      <c r="D22" s="92" t="str">
        <f>HRÁČI!D4</f>
        <v>Katarína</v>
      </c>
      <c r="E22" s="81">
        <v>140</v>
      </c>
      <c r="F22" s="82">
        <v>-150.5</v>
      </c>
      <c r="G22" s="83">
        <v>62.5</v>
      </c>
      <c r="H22" s="82">
        <v>8</v>
      </c>
      <c r="I22" s="83">
        <v>324.5</v>
      </c>
      <c r="J22" s="82">
        <v>-241</v>
      </c>
      <c r="K22" s="83">
        <v>-44</v>
      </c>
      <c r="L22" s="82">
        <v>0</v>
      </c>
      <c r="M22" s="83">
        <v>-406.5</v>
      </c>
      <c r="N22" s="82">
        <v>93</v>
      </c>
      <c r="O22" s="83">
        <v>-124</v>
      </c>
      <c r="P22" s="82">
        <v>0</v>
      </c>
      <c r="Q22" s="64">
        <f t="shared" si="0"/>
        <v>-338</v>
      </c>
      <c r="R22" s="56"/>
      <c r="T22" s="56"/>
      <c r="X22" s="66"/>
    </row>
    <row r="23" spans="1:24" ht="17.25" customHeight="1">
      <c r="A23" s="123">
        <v>20</v>
      </c>
      <c r="B23" s="93">
        <f>HRÁČI!B8</f>
        <v>106</v>
      </c>
      <c r="C23" s="91" t="str">
        <f>HRÁČI!C8</f>
        <v>Hegyi </v>
      </c>
      <c r="D23" s="92" t="str">
        <f>HRÁČI!D8</f>
        <v>Juraj</v>
      </c>
      <c r="E23" s="81">
        <v>-278</v>
      </c>
      <c r="F23" s="82">
        <v>-39.5</v>
      </c>
      <c r="G23" s="83">
        <v>0</v>
      </c>
      <c r="H23" s="82">
        <v>-110</v>
      </c>
      <c r="I23" s="83">
        <v>-328</v>
      </c>
      <c r="J23" s="82">
        <v>340.5</v>
      </c>
      <c r="K23" s="83">
        <v>393</v>
      </c>
      <c r="L23" s="82">
        <v>-335.5</v>
      </c>
      <c r="M23" s="83">
        <v>-433.5</v>
      </c>
      <c r="N23" s="82">
        <v>0</v>
      </c>
      <c r="O23" s="83">
        <v>0</v>
      </c>
      <c r="P23" s="82">
        <v>0</v>
      </c>
      <c r="Q23" s="64">
        <f t="shared" si="0"/>
        <v>-791</v>
      </c>
      <c r="R23" s="56"/>
      <c r="T23" s="56"/>
      <c r="X23" s="66"/>
    </row>
    <row r="24" spans="1:24" ht="17.25" customHeight="1">
      <c r="A24" s="63">
        <v>21</v>
      </c>
      <c r="B24" s="93">
        <f>HRÁČI!B6</f>
        <v>104</v>
      </c>
      <c r="C24" s="91" t="str">
        <f>HRÁČI!C6</f>
        <v>Dobiaš</v>
      </c>
      <c r="D24" s="92" t="str">
        <f>HRÁČI!D6</f>
        <v>Martin</v>
      </c>
      <c r="E24" s="81">
        <v>-522</v>
      </c>
      <c r="F24" s="82">
        <v>93</v>
      </c>
      <c r="G24" s="83">
        <v>-343.5</v>
      </c>
      <c r="H24" s="82">
        <v>111</v>
      </c>
      <c r="I24" s="83">
        <v>-3</v>
      </c>
      <c r="J24" s="82">
        <v>173</v>
      </c>
      <c r="K24" s="83">
        <v>-517</v>
      </c>
      <c r="L24" s="82">
        <v>-215.5</v>
      </c>
      <c r="M24" s="83">
        <v>535.5</v>
      </c>
      <c r="N24" s="82">
        <v>-34.5</v>
      </c>
      <c r="O24" s="83">
        <v>-610.5</v>
      </c>
      <c r="P24" s="82">
        <v>118.5</v>
      </c>
      <c r="Q24" s="64">
        <f t="shared" si="0"/>
        <v>-1215</v>
      </c>
      <c r="R24" s="56"/>
      <c r="T24" s="56"/>
      <c r="X24" s="66"/>
    </row>
    <row r="25" spans="1:24" ht="17.25" customHeight="1">
      <c r="A25" s="122">
        <v>22</v>
      </c>
      <c r="B25" s="93">
        <f>HRÁČI!B16</f>
        <v>114</v>
      </c>
      <c r="C25" s="91" t="str">
        <f>HRÁČI!C16</f>
        <v>Stadtrucker </v>
      </c>
      <c r="D25" s="92" t="str">
        <f>HRÁČI!D16</f>
        <v>Fedor</v>
      </c>
      <c r="E25" s="81">
        <v>218.5</v>
      </c>
      <c r="F25" s="82">
        <v>-485</v>
      </c>
      <c r="G25" s="83">
        <v>33</v>
      </c>
      <c r="H25" s="82">
        <v>-259.5</v>
      </c>
      <c r="I25" s="83">
        <v>209</v>
      </c>
      <c r="J25" s="82">
        <v>-511.5</v>
      </c>
      <c r="K25" s="83">
        <v>-762</v>
      </c>
      <c r="L25" s="82">
        <v>25</v>
      </c>
      <c r="M25" s="83">
        <v>241</v>
      </c>
      <c r="N25" s="82">
        <v>-708.5</v>
      </c>
      <c r="O25" s="83">
        <v>0</v>
      </c>
      <c r="P25" s="82">
        <v>0</v>
      </c>
      <c r="Q25" s="64">
        <f t="shared" si="0"/>
        <v>-2000</v>
      </c>
      <c r="R25" s="56"/>
      <c r="T25" s="56"/>
      <c r="X25" s="66"/>
    </row>
    <row r="26" spans="1:24" ht="17.25" customHeight="1">
      <c r="A26" s="63">
        <v>23</v>
      </c>
      <c r="B26" s="93">
        <f>HRÁČI!B13</f>
        <v>111</v>
      </c>
      <c r="C26" s="91" t="str">
        <f>HRÁČI!C13</f>
        <v>Leskovský  </v>
      </c>
      <c r="D26" s="92" t="str">
        <f>HRÁČI!D13</f>
        <v>Roman</v>
      </c>
      <c r="E26" s="81">
        <v>-374</v>
      </c>
      <c r="F26" s="82">
        <v>0.5</v>
      </c>
      <c r="G26" s="83">
        <v>0</v>
      </c>
      <c r="H26" s="82">
        <v>100</v>
      </c>
      <c r="I26" s="83">
        <v>-55.5</v>
      </c>
      <c r="J26" s="82">
        <v>-164.5</v>
      </c>
      <c r="K26" s="83">
        <v>-947.5</v>
      </c>
      <c r="L26" s="82">
        <v>414.5</v>
      </c>
      <c r="M26" s="83">
        <v>-664.5</v>
      </c>
      <c r="N26" s="82">
        <v>328.5</v>
      </c>
      <c r="O26" s="83">
        <v>-547.5</v>
      </c>
      <c r="P26" s="82">
        <v>-100.5</v>
      </c>
      <c r="Q26" s="64">
        <f t="shared" si="0"/>
        <v>-2010.5</v>
      </c>
      <c r="R26" s="56"/>
      <c r="T26" s="56"/>
      <c r="X26" s="66"/>
    </row>
    <row r="27" spans="1:23" ht="15.75" customHeight="1">
      <c r="A27" s="56"/>
      <c r="B27" s="56"/>
      <c r="C27" s="56"/>
      <c r="D27" s="56"/>
      <c r="E27" s="142">
        <f>SUM(E4:E26)</f>
        <v>0</v>
      </c>
      <c r="F27" s="142">
        <f aca="true" t="shared" si="1" ref="F27:Q27">SUM(F4:F26)</f>
        <v>0</v>
      </c>
      <c r="G27" s="142">
        <f t="shared" si="1"/>
        <v>0</v>
      </c>
      <c r="H27" s="142">
        <f t="shared" si="1"/>
        <v>0</v>
      </c>
      <c r="I27" s="142">
        <f t="shared" si="1"/>
        <v>0</v>
      </c>
      <c r="J27" s="142">
        <f t="shared" si="1"/>
        <v>0</v>
      </c>
      <c r="K27" s="142">
        <f t="shared" si="1"/>
        <v>0</v>
      </c>
      <c r="L27" s="142">
        <f t="shared" si="1"/>
        <v>0</v>
      </c>
      <c r="M27" s="142">
        <f t="shared" si="1"/>
        <v>0</v>
      </c>
      <c r="N27" s="142">
        <f t="shared" si="1"/>
        <v>0</v>
      </c>
      <c r="O27" s="142">
        <f t="shared" si="1"/>
        <v>0</v>
      </c>
      <c r="P27" s="142">
        <f t="shared" si="1"/>
        <v>0</v>
      </c>
      <c r="Q27" s="142">
        <f t="shared" si="1"/>
        <v>0</v>
      </c>
      <c r="S27" s="46"/>
      <c r="U27" s="46"/>
      <c r="V27" s="46"/>
      <c r="W27" s="46"/>
    </row>
    <row r="28" spans="2:23" ht="15.75" customHeight="1">
      <c r="B28" s="56"/>
      <c r="C28" s="56"/>
      <c r="D28" s="56"/>
      <c r="E28" s="56"/>
      <c r="F28" s="66"/>
      <c r="G28" s="56"/>
      <c r="H28" s="56"/>
      <c r="I28" s="66"/>
      <c r="Q28" s="88"/>
      <c r="S28" s="46"/>
      <c r="U28" s="46"/>
      <c r="V28" s="46"/>
      <c r="W28" s="46"/>
    </row>
    <row r="29" spans="2:23" ht="15.75" customHeight="1">
      <c r="B29" s="56"/>
      <c r="C29" s="56"/>
      <c r="D29" s="56"/>
      <c r="E29" s="56"/>
      <c r="F29" s="67"/>
      <c r="G29" s="56"/>
      <c r="H29" s="56"/>
      <c r="I29" s="66"/>
      <c r="Q29" s="88"/>
      <c r="S29" s="46"/>
      <c r="U29" s="46"/>
      <c r="V29" s="46"/>
      <c r="W29" s="46"/>
    </row>
    <row r="30" spans="2:23" ht="15.75" customHeight="1">
      <c r="B30" s="56"/>
      <c r="C30" s="56"/>
      <c r="D30" s="56"/>
      <c r="E30" s="56"/>
      <c r="F30" s="67"/>
      <c r="G30" s="56"/>
      <c r="H30" s="56"/>
      <c r="I30" s="66"/>
      <c r="Q30" s="88"/>
      <c r="S30" s="46"/>
      <c r="U30" s="46"/>
      <c r="V30" s="46"/>
      <c r="W30" s="46"/>
    </row>
    <row r="31" spans="2:23" ht="15.75" customHeight="1">
      <c r="B31" s="56"/>
      <c r="C31" s="56"/>
      <c r="D31" s="56"/>
      <c r="E31" s="56"/>
      <c r="F31" s="67"/>
      <c r="G31" s="56"/>
      <c r="H31" s="56"/>
      <c r="I31" s="66"/>
      <c r="Q31" s="88"/>
      <c r="S31" s="46"/>
      <c r="U31" s="46"/>
      <c r="V31" s="46"/>
      <c r="W31" s="46"/>
    </row>
    <row r="32" spans="2:23" ht="15.75" customHeight="1">
      <c r="B32" s="56"/>
      <c r="C32" s="56"/>
      <c r="D32" s="56"/>
      <c r="E32" s="56"/>
      <c r="F32" s="67"/>
      <c r="G32" s="56"/>
      <c r="H32" s="56"/>
      <c r="I32" s="66"/>
      <c r="Q32" s="88"/>
      <c r="S32" s="46"/>
      <c r="U32" s="46"/>
      <c r="V32" s="46"/>
      <c r="W32" s="46"/>
    </row>
    <row r="33" spans="2:23" ht="15.75" customHeight="1">
      <c r="B33" s="56"/>
      <c r="C33" s="56"/>
      <c r="D33" s="56"/>
      <c r="E33" s="56"/>
      <c r="F33" s="67"/>
      <c r="G33" s="56"/>
      <c r="H33" s="56"/>
      <c r="I33" s="66"/>
      <c r="Q33" s="88"/>
      <c r="S33" s="46"/>
      <c r="U33" s="46"/>
      <c r="V33" s="46"/>
      <c r="W33" s="46"/>
    </row>
    <row r="34" spans="2:23" ht="15.75" customHeight="1">
      <c r="B34" s="56"/>
      <c r="C34" s="56"/>
      <c r="D34" s="56"/>
      <c r="E34" s="56"/>
      <c r="F34" s="67"/>
      <c r="G34" s="56"/>
      <c r="H34" s="56"/>
      <c r="I34" s="66"/>
      <c r="Q34" s="88"/>
      <c r="S34" s="46"/>
      <c r="U34" s="46"/>
      <c r="V34" s="46"/>
      <c r="W34" s="46"/>
    </row>
    <row r="35" spans="2:23" ht="15.75" customHeight="1">
      <c r="B35" s="56"/>
      <c r="C35" s="56"/>
      <c r="D35" s="56"/>
      <c r="E35" s="56"/>
      <c r="G35" s="56"/>
      <c r="H35" s="56"/>
      <c r="I35" s="66"/>
      <c r="Q35" s="88"/>
      <c r="S35" s="46"/>
      <c r="U35" s="46"/>
      <c r="V35" s="46"/>
      <c r="W35" s="46"/>
    </row>
    <row r="36" spans="2:23" ht="15.75" customHeight="1">
      <c r="B36" s="56"/>
      <c r="C36" s="56"/>
      <c r="D36" s="56"/>
      <c r="E36" s="56"/>
      <c r="G36" s="56"/>
      <c r="H36" s="56"/>
      <c r="I36" s="66"/>
      <c r="Q36" s="88"/>
      <c r="S36" s="46"/>
      <c r="U36" s="46"/>
      <c r="V36" s="46"/>
      <c r="W36" s="46"/>
    </row>
    <row r="37" spans="2:23" ht="15.75" customHeight="1">
      <c r="B37" s="56"/>
      <c r="C37" s="56"/>
      <c r="D37" s="56"/>
      <c r="E37" s="56"/>
      <c r="F37" s="56"/>
      <c r="G37" s="56"/>
      <c r="H37" s="56"/>
      <c r="I37" s="66"/>
      <c r="Q37" s="88"/>
      <c r="S37" s="46"/>
      <c r="U37" s="46"/>
      <c r="V37" s="46"/>
      <c r="W37" s="46"/>
    </row>
    <row r="38" spans="2:23" ht="15.75" customHeight="1">
      <c r="B38" s="56"/>
      <c r="C38" s="56"/>
      <c r="D38" s="56"/>
      <c r="E38" s="56"/>
      <c r="F38" s="56"/>
      <c r="G38" s="56"/>
      <c r="H38" s="56"/>
      <c r="I38" s="66"/>
      <c r="Q38" s="88"/>
      <c r="S38" s="46"/>
      <c r="U38" s="46"/>
      <c r="V38" s="46"/>
      <c r="W38" s="46"/>
    </row>
    <row r="39" spans="2:23" ht="15.75" customHeight="1">
      <c r="B39" s="46"/>
      <c r="C39" s="56"/>
      <c r="D39" s="56"/>
      <c r="F39" s="56"/>
      <c r="G39" s="56"/>
      <c r="H39" s="56"/>
      <c r="Q39" s="88"/>
      <c r="S39" s="46"/>
      <c r="U39" s="46"/>
      <c r="V39" s="46"/>
      <c r="W39" s="46"/>
    </row>
    <row r="40" spans="2:23" ht="15.75" customHeight="1">
      <c r="B40" s="46"/>
      <c r="C40" s="56"/>
      <c r="D40" s="56"/>
      <c r="F40" s="56"/>
      <c r="G40" s="56"/>
      <c r="H40" s="56"/>
      <c r="Q40" s="88"/>
      <c r="S40" s="46"/>
      <c r="U40" s="46"/>
      <c r="V40" s="46"/>
      <c r="W40" s="46"/>
    </row>
    <row r="41" spans="2:23" ht="15.75" customHeight="1">
      <c r="B41" s="46"/>
      <c r="C41" s="56"/>
      <c r="D41" s="56"/>
      <c r="F41" s="56"/>
      <c r="G41" s="56"/>
      <c r="H41" s="56"/>
      <c r="Q41" s="88"/>
      <c r="S41" s="46"/>
      <c r="U41" s="46"/>
      <c r="V41" s="46"/>
      <c r="W41" s="46"/>
    </row>
    <row r="42" spans="2:23" ht="15.75" customHeight="1">
      <c r="B42" s="46"/>
      <c r="C42" s="56"/>
      <c r="D42" s="56"/>
      <c r="F42" s="56"/>
      <c r="G42" s="56"/>
      <c r="H42" s="56"/>
      <c r="Q42" s="88"/>
      <c r="S42" s="46"/>
      <c r="U42" s="46"/>
      <c r="V42" s="46"/>
      <c r="W42" s="46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</sheetData>
  <mergeCells count="2">
    <mergeCell ref="C1:F1"/>
    <mergeCell ref="C3:D3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/>
  <dimension ref="A1:X45"/>
  <sheetViews>
    <sheetView showGridLines="0" zoomScale="85" zoomScaleNormal="85" workbookViewId="0" topLeftCell="A1">
      <selection activeCell="A3" sqref="A3:Q3"/>
    </sheetView>
  </sheetViews>
  <sheetFormatPr defaultColWidth="9.140625" defaultRowHeight="12.75"/>
  <cols>
    <col min="1" max="1" width="6.57421875" style="46" customWidth="1"/>
    <col min="2" max="2" width="6.57421875" style="48" customWidth="1"/>
    <col min="3" max="3" width="13.57421875" style="49" customWidth="1"/>
    <col min="4" max="4" width="9.140625" style="49" customWidth="1"/>
    <col min="5" max="16" width="5.7109375" style="46" customWidth="1"/>
    <col min="17" max="17" width="8.57421875" style="50" customWidth="1"/>
    <col min="18" max="18" width="9.140625" style="46" customWidth="1"/>
    <col min="19" max="19" width="9.140625" style="56" customWidth="1"/>
    <col min="20" max="20" width="9.140625" style="46" customWidth="1"/>
    <col min="21" max="23" width="9.140625" style="56" customWidth="1"/>
    <col min="24" max="16384" width="9.140625" style="46" customWidth="1"/>
  </cols>
  <sheetData>
    <row r="1" spans="2:20" ht="25.5" customHeight="1">
      <c r="B1" s="135" t="s">
        <v>78</v>
      </c>
      <c r="C1" s="207" t="s">
        <v>94</v>
      </c>
      <c r="D1" s="207"/>
      <c r="E1" s="208"/>
      <c r="F1" s="208" t="s">
        <v>95</v>
      </c>
      <c r="G1" s="70" t="s">
        <v>95</v>
      </c>
      <c r="H1" s="71"/>
      <c r="I1" s="72"/>
      <c r="J1" s="73"/>
      <c r="L1" s="74"/>
      <c r="O1" s="74"/>
      <c r="P1" s="54"/>
      <c r="Q1" s="54"/>
      <c r="R1" s="55"/>
      <c r="T1" s="55"/>
    </row>
    <row r="2" spans="1:20" ht="14.25">
      <c r="A2" s="57"/>
      <c r="B2" s="57"/>
      <c r="C2" s="58"/>
      <c r="D2" s="59"/>
      <c r="E2" s="60" t="s">
        <v>90</v>
      </c>
      <c r="F2" s="47" t="s">
        <v>79</v>
      </c>
      <c r="G2" s="47" t="s">
        <v>80</v>
      </c>
      <c r="H2" s="47" t="s">
        <v>81</v>
      </c>
      <c r="I2" s="47" t="s">
        <v>82</v>
      </c>
      <c r="J2" s="47" t="s">
        <v>83</v>
      </c>
      <c r="K2" s="47" t="s">
        <v>84</v>
      </c>
      <c r="L2" s="47" t="s">
        <v>85</v>
      </c>
      <c r="M2" s="47" t="s">
        <v>86</v>
      </c>
      <c r="N2" s="47" t="s">
        <v>87</v>
      </c>
      <c r="O2" s="47" t="s">
        <v>88</v>
      </c>
      <c r="P2" s="47" t="s">
        <v>89</v>
      </c>
      <c r="Q2" s="85" t="s">
        <v>78</v>
      </c>
      <c r="R2" s="56"/>
      <c r="T2" s="56"/>
    </row>
    <row r="3" spans="1:20" ht="18" customHeight="1">
      <c r="A3" s="75" t="s">
        <v>91</v>
      </c>
      <c r="B3" s="75" t="s">
        <v>3</v>
      </c>
      <c r="C3" s="209" t="s">
        <v>4</v>
      </c>
      <c r="D3" s="210"/>
      <c r="E3" s="61" t="str">
        <f>(I!C4)</f>
        <v>9.1. </v>
      </c>
      <c r="F3" s="61" t="str">
        <f>('II'!C4)</f>
        <v>6.2.</v>
      </c>
      <c r="G3" s="61" t="str">
        <f>(III!C4)</f>
        <v>6.3.</v>
      </c>
      <c r="H3" s="61" t="str">
        <f>('IV'!C4)</f>
        <v>13.3.</v>
      </c>
      <c r="I3" s="61" t="str">
        <f>(V!C4)</f>
        <v>1.5.</v>
      </c>
      <c r="J3" s="61" t="str">
        <f>(VI!C4)</f>
        <v>5.6.</v>
      </c>
      <c r="K3" s="61" t="str">
        <f>(VII!C4)</f>
        <v>3.7.</v>
      </c>
      <c r="L3" s="61" t="str">
        <f>(VIII!C4)</f>
        <v>14.8.</v>
      </c>
      <c r="M3" s="61" t="str">
        <f>(IX!C4)</f>
        <v>4.9.</v>
      </c>
      <c r="N3" s="61" t="str">
        <f>(X!C4)</f>
        <v>2.10.</v>
      </c>
      <c r="O3" s="61" t="str">
        <f>(XI!C4)</f>
        <v>6.11.</v>
      </c>
      <c r="P3" s="61" t="str">
        <f>(XII!C4)</f>
        <v>4.12.</v>
      </c>
      <c r="Q3" s="86" t="s">
        <v>0</v>
      </c>
      <c r="R3" s="56"/>
      <c r="S3" s="62"/>
      <c r="T3" s="56"/>
    </row>
    <row r="4" spans="1:24" ht="17.25" customHeight="1">
      <c r="A4" s="123">
        <v>1</v>
      </c>
      <c r="B4" s="93">
        <f>HRÁČI!B16</f>
        <v>114</v>
      </c>
      <c r="C4" s="91" t="str">
        <f>HRÁČI!C16</f>
        <v>Stadtrucker </v>
      </c>
      <c r="D4" s="92" t="str">
        <f>HRÁČI!D16</f>
        <v>Fedor</v>
      </c>
      <c r="E4" s="76">
        <v>520</v>
      </c>
      <c r="F4" s="77">
        <v>420</v>
      </c>
      <c r="G4" s="76">
        <v>320</v>
      </c>
      <c r="H4" s="77">
        <v>1025</v>
      </c>
      <c r="I4" s="76">
        <v>620</v>
      </c>
      <c r="J4" s="77">
        <v>230</v>
      </c>
      <c r="K4" s="76">
        <v>830</v>
      </c>
      <c r="L4" s="77">
        <v>615</v>
      </c>
      <c r="M4" s="76">
        <v>747.5</v>
      </c>
      <c r="N4" s="77">
        <v>1130</v>
      </c>
      <c r="O4" s="76">
        <v>0</v>
      </c>
      <c r="P4" s="77">
        <v>0</v>
      </c>
      <c r="Q4" s="64">
        <f aca="true" t="shared" si="0" ref="Q4:Q26">SUM(E4:P4)</f>
        <v>6457.5</v>
      </c>
      <c r="R4" s="56"/>
      <c r="T4" s="56"/>
      <c r="U4" s="67"/>
      <c r="X4" s="66"/>
    </row>
    <row r="5" spans="1:24" ht="17.25" customHeight="1">
      <c r="A5" s="123">
        <v>2</v>
      </c>
      <c r="B5" s="93">
        <f>HRÁČI!B6</f>
        <v>104</v>
      </c>
      <c r="C5" s="91" t="str">
        <f>HRÁČI!C6</f>
        <v>Dobiaš</v>
      </c>
      <c r="D5" s="92" t="str">
        <f>HRÁČI!D6</f>
        <v>Martin</v>
      </c>
      <c r="E5" s="76">
        <v>862.5</v>
      </c>
      <c r="F5" s="77">
        <v>325</v>
      </c>
      <c r="G5" s="76">
        <v>412.5</v>
      </c>
      <c r="H5" s="77">
        <v>185</v>
      </c>
      <c r="I5" s="76">
        <v>387.5</v>
      </c>
      <c r="J5" s="77">
        <v>690</v>
      </c>
      <c r="K5" s="76">
        <v>510</v>
      </c>
      <c r="L5" s="77">
        <v>352.5</v>
      </c>
      <c r="M5" s="76">
        <v>407.5</v>
      </c>
      <c r="N5" s="77">
        <v>637.5</v>
      </c>
      <c r="O5" s="76">
        <v>477.5</v>
      </c>
      <c r="P5" s="77">
        <v>495</v>
      </c>
      <c r="Q5" s="64">
        <f t="shared" si="0"/>
        <v>5742.5</v>
      </c>
      <c r="R5" s="56"/>
      <c r="T5" s="56"/>
      <c r="U5" s="67"/>
      <c r="X5" s="66"/>
    </row>
    <row r="6" spans="1:24" ht="17.25" customHeight="1">
      <c r="A6" s="63">
        <v>3</v>
      </c>
      <c r="B6" s="93">
        <f>HRÁČI!B13</f>
        <v>111</v>
      </c>
      <c r="C6" s="91" t="str">
        <f>HRÁČI!C13</f>
        <v>Leskovský  </v>
      </c>
      <c r="D6" s="92" t="str">
        <f>HRÁČI!D13</f>
        <v>Roman</v>
      </c>
      <c r="E6" s="76">
        <v>147.5</v>
      </c>
      <c r="F6" s="77">
        <v>152.5</v>
      </c>
      <c r="G6" s="76">
        <v>0</v>
      </c>
      <c r="H6" s="77">
        <v>710</v>
      </c>
      <c r="I6" s="76">
        <v>785</v>
      </c>
      <c r="J6" s="77">
        <v>560</v>
      </c>
      <c r="K6" s="76">
        <v>97.5</v>
      </c>
      <c r="L6" s="77">
        <v>740</v>
      </c>
      <c r="M6" s="76">
        <v>320</v>
      </c>
      <c r="N6" s="77">
        <v>322.5</v>
      </c>
      <c r="O6" s="76">
        <v>167.5</v>
      </c>
      <c r="P6" s="77">
        <v>387.5</v>
      </c>
      <c r="Q6" s="64">
        <f t="shared" si="0"/>
        <v>4390</v>
      </c>
      <c r="R6" s="56"/>
      <c r="T6" s="56"/>
      <c r="U6" s="67"/>
      <c r="X6" s="66"/>
    </row>
    <row r="7" spans="1:24" ht="17.25" customHeight="1">
      <c r="A7" s="122">
        <v>4</v>
      </c>
      <c r="B7" s="93">
        <f>HRÁČI!B17</f>
        <v>115</v>
      </c>
      <c r="C7" s="91" t="str">
        <f>HRÁČI!C17</f>
        <v>Andraščíková  </v>
      </c>
      <c r="D7" s="92" t="str">
        <f>HRÁČI!D17</f>
        <v>Beáta</v>
      </c>
      <c r="E7" s="76">
        <v>390</v>
      </c>
      <c r="F7" s="77">
        <v>217.5</v>
      </c>
      <c r="G7" s="76">
        <v>180</v>
      </c>
      <c r="H7" s="77">
        <v>417.5</v>
      </c>
      <c r="I7" s="76">
        <v>252.5</v>
      </c>
      <c r="J7" s="77">
        <v>375</v>
      </c>
      <c r="K7" s="76">
        <v>357.5</v>
      </c>
      <c r="L7" s="77">
        <v>285</v>
      </c>
      <c r="M7" s="76">
        <v>575</v>
      </c>
      <c r="N7" s="77">
        <v>400</v>
      </c>
      <c r="O7" s="76">
        <v>222.5</v>
      </c>
      <c r="P7" s="77">
        <v>145</v>
      </c>
      <c r="Q7" s="64">
        <f t="shared" si="0"/>
        <v>3817.5</v>
      </c>
      <c r="R7" s="56"/>
      <c r="T7" s="56"/>
      <c r="U7" s="46"/>
      <c r="X7" s="66"/>
    </row>
    <row r="8" spans="1:24" ht="17.25" customHeight="1">
      <c r="A8" s="123">
        <v>5</v>
      </c>
      <c r="B8" s="93">
        <f>HRÁČI!B18</f>
        <v>116</v>
      </c>
      <c r="C8" s="91" t="str">
        <f>HRÁČI!C18</f>
        <v>Vavrík  </v>
      </c>
      <c r="D8" s="92" t="str">
        <f>HRÁČI!D18</f>
        <v>Ivan</v>
      </c>
      <c r="E8" s="76">
        <v>195</v>
      </c>
      <c r="F8" s="77">
        <v>265</v>
      </c>
      <c r="G8" s="76">
        <v>297.5</v>
      </c>
      <c r="H8" s="77">
        <v>105</v>
      </c>
      <c r="I8" s="76">
        <v>412.5</v>
      </c>
      <c r="J8" s="77">
        <v>177.5</v>
      </c>
      <c r="K8" s="76">
        <v>217.5</v>
      </c>
      <c r="L8" s="77">
        <v>425</v>
      </c>
      <c r="M8" s="76">
        <v>262.5</v>
      </c>
      <c r="N8" s="77">
        <v>290</v>
      </c>
      <c r="O8" s="76">
        <v>245</v>
      </c>
      <c r="P8" s="77">
        <v>240</v>
      </c>
      <c r="Q8" s="64">
        <f t="shared" si="0"/>
        <v>3132.5</v>
      </c>
      <c r="R8" s="56"/>
      <c r="T8" s="56"/>
      <c r="X8" s="66"/>
    </row>
    <row r="9" spans="1:24" ht="17.25" customHeight="1">
      <c r="A9" s="63">
        <v>6</v>
      </c>
      <c r="B9" s="93">
        <f>HRÁČI!B19</f>
        <v>117</v>
      </c>
      <c r="C9" s="91" t="str">
        <f>HRÁČI!C19</f>
        <v>Vavrík  </v>
      </c>
      <c r="D9" s="92" t="str">
        <f>HRÁČI!D19</f>
        <v>Roman</v>
      </c>
      <c r="E9" s="76">
        <v>155</v>
      </c>
      <c r="F9" s="77">
        <v>240</v>
      </c>
      <c r="G9" s="76">
        <v>210</v>
      </c>
      <c r="H9" s="77">
        <v>412.5</v>
      </c>
      <c r="I9" s="76">
        <v>247.5</v>
      </c>
      <c r="J9" s="77">
        <v>227.5</v>
      </c>
      <c r="K9" s="76">
        <v>225</v>
      </c>
      <c r="L9" s="77">
        <v>92.5</v>
      </c>
      <c r="M9" s="76">
        <v>312.5</v>
      </c>
      <c r="N9" s="77">
        <v>232.5</v>
      </c>
      <c r="O9" s="76">
        <v>245</v>
      </c>
      <c r="P9" s="77">
        <v>317.5</v>
      </c>
      <c r="Q9" s="64">
        <f t="shared" si="0"/>
        <v>2917.5</v>
      </c>
      <c r="R9" s="56"/>
      <c r="T9" s="56"/>
      <c r="X9" s="66"/>
    </row>
    <row r="10" spans="1:24" ht="17.25" customHeight="1">
      <c r="A10" s="122">
        <v>7</v>
      </c>
      <c r="B10" s="93">
        <f>HRÁČI!B8</f>
        <v>106</v>
      </c>
      <c r="C10" s="91" t="str">
        <f>HRÁČI!C8</f>
        <v>Hegyi </v>
      </c>
      <c r="D10" s="92" t="str">
        <f>HRÁČI!D8</f>
        <v>Juraj</v>
      </c>
      <c r="E10" s="76">
        <v>347.5</v>
      </c>
      <c r="F10" s="77">
        <v>172.5</v>
      </c>
      <c r="G10" s="76">
        <v>0</v>
      </c>
      <c r="H10" s="77">
        <v>437.5</v>
      </c>
      <c r="I10" s="76">
        <v>435</v>
      </c>
      <c r="J10" s="77">
        <v>405</v>
      </c>
      <c r="K10" s="76">
        <v>627.5</v>
      </c>
      <c r="L10" s="77">
        <v>182.5</v>
      </c>
      <c r="M10" s="76">
        <v>105</v>
      </c>
      <c r="N10" s="77">
        <v>0</v>
      </c>
      <c r="O10" s="76">
        <v>0</v>
      </c>
      <c r="P10" s="77">
        <v>0</v>
      </c>
      <c r="Q10" s="64">
        <f t="shared" si="0"/>
        <v>2712.5</v>
      </c>
      <c r="R10" s="56"/>
      <c r="T10" s="56"/>
      <c r="X10" s="66"/>
    </row>
    <row r="11" spans="1:24" ht="17.25" customHeight="1">
      <c r="A11" s="123">
        <v>8</v>
      </c>
      <c r="B11" s="93">
        <f>HRÁČI!B4</f>
        <v>102</v>
      </c>
      <c r="C11" s="91" t="str">
        <f>HRÁČI!C4</f>
        <v>Andraščíková  </v>
      </c>
      <c r="D11" s="92" t="str">
        <f>HRÁČI!D4</f>
        <v>Katarína</v>
      </c>
      <c r="E11" s="76">
        <v>367.5</v>
      </c>
      <c r="F11" s="77">
        <v>187.5</v>
      </c>
      <c r="G11" s="76">
        <v>147.5</v>
      </c>
      <c r="H11" s="77">
        <v>227.5</v>
      </c>
      <c r="I11" s="76">
        <v>392.5</v>
      </c>
      <c r="J11" s="77">
        <v>100</v>
      </c>
      <c r="K11" s="76">
        <v>120</v>
      </c>
      <c r="L11" s="77">
        <v>0</v>
      </c>
      <c r="M11" s="76">
        <v>142.5</v>
      </c>
      <c r="N11" s="77">
        <v>362.5</v>
      </c>
      <c r="O11" s="76">
        <v>327.5</v>
      </c>
      <c r="P11" s="77">
        <v>0</v>
      </c>
      <c r="Q11" s="64">
        <f t="shared" si="0"/>
        <v>2375</v>
      </c>
      <c r="R11" s="56"/>
      <c r="T11" s="56"/>
      <c r="X11" s="65"/>
    </row>
    <row r="12" spans="1:24" ht="17.25" customHeight="1">
      <c r="A12" s="63">
        <v>9</v>
      </c>
      <c r="B12" s="93">
        <f>HRÁČI!B5</f>
        <v>103</v>
      </c>
      <c r="C12" s="91" t="str">
        <f>HRÁČI!C5</f>
        <v>Bisák </v>
      </c>
      <c r="D12" s="92" t="str">
        <f>HRÁČI!D5</f>
        <v>Viliam</v>
      </c>
      <c r="E12" s="76">
        <v>287.5</v>
      </c>
      <c r="F12" s="77">
        <v>132.5</v>
      </c>
      <c r="G12" s="76">
        <v>22.5</v>
      </c>
      <c r="H12" s="77">
        <v>0</v>
      </c>
      <c r="I12" s="76">
        <v>32.5</v>
      </c>
      <c r="J12" s="77">
        <v>0</v>
      </c>
      <c r="K12" s="76">
        <v>147.5</v>
      </c>
      <c r="L12" s="77">
        <v>45</v>
      </c>
      <c r="M12" s="76">
        <v>175</v>
      </c>
      <c r="N12" s="77">
        <v>262.5</v>
      </c>
      <c r="O12" s="76">
        <v>62.5</v>
      </c>
      <c r="P12" s="77">
        <v>340</v>
      </c>
      <c r="Q12" s="64">
        <f t="shared" si="0"/>
        <v>1507.5</v>
      </c>
      <c r="R12" s="56"/>
      <c r="T12" s="56"/>
      <c r="X12" s="66"/>
    </row>
    <row r="13" spans="1:24" ht="17.25" customHeight="1">
      <c r="A13" s="122">
        <v>10</v>
      </c>
      <c r="B13" s="93">
        <f>HRÁČI!B10</f>
        <v>108</v>
      </c>
      <c r="C13" s="91" t="str">
        <f>HRÁČI!C10</f>
        <v>Kazimír </v>
      </c>
      <c r="D13" s="92" t="str">
        <f>HRÁČI!D10</f>
        <v>Jozef</v>
      </c>
      <c r="E13" s="76">
        <v>7.5</v>
      </c>
      <c r="F13" s="77">
        <v>72.5</v>
      </c>
      <c r="G13" s="76">
        <v>17.5</v>
      </c>
      <c r="H13" s="77">
        <v>0</v>
      </c>
      <c r="I13" s="76">
        <v>182.5</v>
      </c>
      <c r="J13" s="77">
        <v>390</v>
      </c>
      <c r="K13" s="76">
        <v>132.5</v>
      </c>
      <c r="L13" s="77">
        <v>202.5</v>
      </c>
      <c r="M13" s="76">
        <v>97.5</v>
      </c>
      <c r="N13" s="77">
        <v>0</v>
      </c>
      <c r="O13" s="76">
        <v>142.5</v>
      </c>
      <c r="P13" s="77">
        <v>180</v>
      </c>
      <c r="Q13" s="64">
        <f t="shared" si="0"/>
        <v>1425</v>
      </c>
      <c r="R13" s="56"/>
      <c r="T13" s="56"/>
      <c r="X13" s="66"/>
    </row>
    <row r="14" spans="1:24" ht="17.25" customHeight="1">
      <c r="A14" s="123">
        <v>11</v>
      </c>
      <c r="B14" s="93">
        <f>HRÁČI!B20</f>
        <v>118</v>
      </c>
      <c r="C14" s="91" t="str">
        <f>HRÁČI!C20</f>
        <v>Vlčko</v>
      </c>
      <c r="D14" s="92" t="str">
        <f>HRÁČI!D20</f>
        <v>Miroslav</v>
      </c>
      <c r="E14" s="76">
        <v>367.5</v>
      </c>
      <c r="F14" s="77">
        <v>0</v>
      </c>
      <c r="G14" s="76">
        <v>0</v>
      </c>
      <c r="H14" s="77">
        <v>0</v>
      </c>
      <c r="I14" s="76">
        <v>392.5</v>
      </c>
      <c r="J14" s="77">
        <v>215</v>
      </c>
      <c r="K14" s="76">
        <v>0</v>
      </c>
      <c r="L14" s="77">
        <v>0</v>
      </c>
      <c r="M14" s="76">
        <v>0</v>
      </c>
      <c r="N14" s="77">
        <v>0</v>
      </c>
      <c r="O14" s="76">
        <v>0</v>
      </c>
      <c r="P14" s="77">
        <v>0</v>
      </c>
      <c r="Q14" s="64">
        <f t="shared" si="0"/>
        <v>975</v>
      </c>
      <c r="R14" s="56"/>
      <c r="T14" s="56"/>
      <c r="U14" s="67"/>
      <c r="X14" s="66"/>
    </row>
    <row r="15" spans="1:24" ht="17.25" customHeight="1">
      <c r="A15" s="63">
        <v>12</v>
      </c>
      <c r="B15" s="93">
        <f>HRÁČI!B14</f>
        <v>112</v>
      </c>
      <c r="C15" s="91" t="str">
        <f>HRÁČI!C14</f>
        <v>Pecov</v>
      </c>
      <c r="D15" s="92" t="str">
        <f>HRÁČI!D14</f>
        <v>Ivan</v>
      </c>
      <c r="E15" s="76">
        <v>97.5</v>
      </c>
      <c r="F15" s="77">
        <v>20</v>
      </c>
      <c r="G15" s="76">
        <v>162.5</v>
      </c>
      <c r="H15" s="77">
        <v>40</v>
      </c>
      <c r="I15" s="76">
        <v>32.5</v>
      </c>
      <c r="J15" s="77">
        <v>0</v>
      </c>
      <c r="K15" s="76">
        <v>0</v>
      </c>
      <c r="L15" s="77">
        <v>65</v>
      </c>
      <c r="M15" s="76">
        <v>360</v>
      </c>
      <c r="N15" s="77">
        <v>0</v>
      </c>
      <c r="O15" s="76">
        <v>82.5</v>
      </c>
      <c r="P15" s="77">
        <v>102.5</v>
      </c>
      <c r="Q15" s="64">
        <f t="shared" si="0"/>
        <v>962.5</v>
      </c>
      <c r="R15" s="56"/>
      <c r="T15" s="56"/>
      <c r="X15" s="66"/>
    </row>
    <row r="16" spans="1:24" ht="17.25" customHeight="1">
      <c r="A16" s="122">
        <v>13</v>
      </c>
      <c r="B16" s="93">
        <f>HRÁČI!B22</f>
        <v>120</v>
      </c>
      <c r="C16" s="91" t="str">
        <f>HRÁČI!C22</f>
        <v>Učník</v>
      </c>
      <c r="D16" s="92" t="str">
        <f>HRÁČI!D22</f>
        <v>Stanislav</v>
      </c>
      <c r="E16" s="76">
        <v>0</v>
      </c>
      <c r="F16" s="77">
        <v>0</v>
      </c>
      <c r="G16" s="76">
        <v>0</v>
      </c>
      <c r="H16" s="77">
        <v>0</v>
      </c>
      <c r="I16" s="76">
        <v>167.5</v>
      </c>
      <c r="J16" s="77">
        <v>160</v>
      </c>
      <c r="K16" s="76">
        <v>120</v>
      </c>
      <c r="L16" s="77">
        <v>85</v>
      </c>
      <c r="M16" s="76">
        <v>162.5</v>
      </c>
      <c r="N16" s="77">
        <v>0</v>
      </c>
      <c r="O16" s="76">
        <v>112.5</v>
      </c>
      <c r="P16" s="77">
        <v>0</v>
      </c>
      <c r="Q16" s="64">
        <f t="shared" si="0"/>
        <v>807.5</v>
      </c>
      <c r="R16" s="56"/>
      <c r="T16" s="56"/>
      <c r="U16" s="46"/>
      <c r="X16" s="66"/>
    </row>
    <row r="17" spans="1:24" ht="17.25" customHeight="1">
      <c r="A17" s="123">
        <v>14</v>
      </c>
      <c r="B17" s="93">
        <f>HRÁČI!B7</f>
        <v>105</v>
      </c>
      <c r="C17" s="91" t="str">
        <f>HRÁČI!C7</f>
        <v>Korčák</v>
      </c>
      <c r="D17" s="92" t="str">
        <f>HRÁČI!D7</f>
        <v>Dušan</v>
      </c>
      <c r="E17" s="76">
        <v>455</v>
      </c>
      <c r="F17" s="77">
        <v>165</v>
      </c>
      <c r="G17" s="76">
        <v>0</v>
      </c>
      <c r="H17" s="77">
        <v>0</v>
      </c>
      <c r="I17" s="76">
        <v>0</v>
      </c>
      <c r="J17" s="77">
        <v>0</v>
      </c>
      <c r="K17" s="76">
        <v>0</v>
      </c>
      <c r="L17" s="77">
        <v>0</v>
      </c>
      <c r="M17" s="76">
        <v>0</v>
      </c>
      <c r="N17" s="77">
        <v>0</v>
      </c>
      <c r="O17" s="76">
        <v>0</v>
      </c>
      <c r="P17" s="77">
        <v>0</v>
      </c>
      <c r="Q17" s="64">
        <f t="shared" si="0"/>
        <v>620</v>
      </c>
      <c r="R17" s="56"/>
      <c r="T17" s="56"/>
      <c r="X17" s="66"/>
    </row>
    <row r="18" spans="1:24" ht="17.25" customHeight="1">
      <c r="A18" s="63">
        <v>15</v>
      </c>
      <c r="B18" s="93">
        <f>HRÁČI!B24</f>
        <v>122</v>
      </c>
      <c r="C18" s="91" t="str">
        <f>HRÁČI!C24</f>
        <v>Dohnány</v>
      </c>
      <c r="D18" s="92" t="str">
        <f>HRÁČI!D24</f>
        <v>Roman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6">
        <v>0</v>
      </c>
      <c r="L18" s="77">
        <v>0</v>
      </c>
      <c r="M18" s="76">
        <v>0</v>
      </c>
      <c r="N18" s="77">
        <v>570</v>
      </c>
      <c r="O18" s="76">
        <v>0</v>
      </c>
      <c r="P18" s="77">
        <v>0</v>
      </c>
      <c r="Q18" s="64">
        <f t="shared" si="0"/>
        <v>570</v>
      </c>
      <c r="R18" s="56"/>
      <c r="T18" s="56"/>
      <c r="X18" s="65"/>
    </row>
    <row r="19" spans="1:24" ht="17.25" customHeight="1">
      <c r="A19" s="122">
        <v>16</v>
      </c>
      <c r="B19" s="93">
        <f>HRÁČI!B9</f>
        <v>107</v>
      </c>
      <c r="C19" s="91" t="str">
        <f>HRÁČI!C9</f>
        <v>Vavríková</v>
      </c>
      <c r="D19" s="92" t="str">
        <f>HRÁČI!D9</f>
        <v>Lucia</v>
      </c>
      <c r="E19" s="76">
        <v>335</v>
      </c>
      <c r="F19" s="77">
        <v>0</v>
      </c>
      <c r="G19" s="76">
        <v>50</v>
      </c>
      <c r="H19" s="77">
        <v>30</v>
      </c>
      <c r="I19" s="76">
        <v>0</v>
      </c>
      <c r="J19" s="77">
        <v>10</v>
      </c>
      <c r="K19" s="76">
        <v>7.5</v>
      </c>
      <c r="L19" s="77">
        <v>0</v>
      </c>
      <c r="M19" s="76">
        <v>0</v>
      </c>
      <c r="N19" s="77">
        <v>0</v>
      </c>
      <c r="O19" s="76">
        <v>0</v>
      </c>
      <c r="P19" s="77">
        <v>0</v>
      </c>
      <c r="Q19" s="64">
        <f t="shared" si="0"/>
        <v>432.5</v>
      </c>
      <c r="R19" s="56"/>
      <c r="T19" s="56"/>
      <c r="X19" s="65"/>
    </row>
    <row r="20" spans="1:24" ht="17.25" customHeight="1">
      <c r="A20" s="123">
        <v>17</v>
      </c>
      <c r="B20" s="93">
        <f>HRÁČI!B3</f>
        <v>101</v>
      </c>
      <c r="C20" s="91" t="str">
        <f>HRÁČI!C3</f>
        <v>Andraščík</v>
      </c>
      <c r="D20" s="92" t="str">
        <f>HRÁČI!D3</f>
        <v>Michal</v>
      </c>
      <c r="E20" s="76">
        <v>65</v>
      </c>
      <c r="F20" s="77">
        <v>0</v>
      </c>
      <c r="G20" s="76">
        <v>137.5</v>
      </c>
      <c r="H20" s="77">
        <v>0</v>
      </c>
      <c r="I20" s="76">
        <v>0</v>
      </c>
      <c r="J20" s="77">
        <v>0</v>
      </c>
      <c r="K20" s="76">
        <v>0</v>
      </c>
      <c r="L20" s="77">
        <v>0</v>
      </c>
      <c r="M20" s="76">
        <v>52.5</v>
      </c>
      <c r="N20" s="77">
        <v>0</v>
      </c>
      <c r="O20" s="76">
        <v>0</v>
      </c>
      <c r="P20" s="77">
        <v>0</v>
      </c>
      <c r="Q20" s="64">
        <f t="shared" si="0"/>
        <v>255</v>
      </c>
      <c r="R20" s="56"/>
      <c r="T20" s="56"/>
      <c r="U20" s="67"/>
      <c r="X20" s="66"/>
    </row>
    <row r="21" spans="1:24" ht="17.25" customHeight="1">
      <c r="A21" s="63">
        <v>18</v>
      </c>
      <c r="B21" s="93">
        <f>HRÁČI!B12</f>
        <v>110</v>
      </c>
      <c r="C21" s="91" t="str">
        <f>HRÁČI!C12</f>
        <v>Kováč  </v>
      </c>
      <c r="D21" s="92" t="str">
        <f>HRÁČI!D12</f>
        <v>Štefan</v>
      </c>
      <c r="E21" s="76">
        <v>0</v>
      </c>
      <c r="F21" s="77">
        <v>195</v>
      </c>
      <c r="G21" s="76">
        <v>0</v>
      </c>
      <c r="H21" s="77">
        <v>0</v>
      </c>
      <c r="I21" s="76">
        <v>0</v>
      </c>
      <c r="J21" s="77">
        <v>0</v>
      </c>
      <c r="K21" s="76">
        <v>0</v>
      </c>
      <c r="L21" s="77">
        <v>0</v>
      </c>
      <c r="M21" s="76">
        <v>0</v>
      </c>
      <c r="N21" s="77">
        <v>0</v>
      </c>
      <c r="O21" s="76">
        <v>0</v>
      </c>
      <c r="P21" s="77">
        <v>0</v>
      </c>
      <c r="Q21" s="64">
        <f t="shared" si="0"/>
        <v>195</v>
      </c>
      <c r="R21" s="56"/>
      <c r="T21" s="56"/>
      <c r="X21" s="66"/>
    </row>
    <row r="22" spans="1:24" ht="17.25" customHeight="1">
      <c r="A22" s="122">
        <v>19</v>
      </c>
      <c r="B22" s="93">
        <f>HRÁČI!B21</f>
        <v>119</v>
      </c>
      <c r="C22" s="91" t="str">
        <f>HRÁČI!C21</f>
        <v>Rigo</v>
      </c>
      <c r="D22" s="92" t="str">
        <f>HRÁČI!D21</f>
        <v>Ľudovít</v>
      </c>
      <c r="E22" s="76">
        <v>0</v>
      </c>
      <c r="F22" s="77">
        <v>70</v>
      </c>
      <c r="G22" s="76">
        <v>0</v>
      </c>
      <c r="H22" s="77">
        <v>0</v>
      </c>
      <c r="I22" s="76">
        <v>0</v>
      </c>
      <c r="J22" s="77">
        <v>0</v>
      </c>
      <c r="K22" s="76">
        <v>0</v>
      </c>
      <c r="L22" s="77">
        <v>0</v>
      </c>
      <c r="M22" s="76">
        <v>0</v>
      </c>
      <c r="N22" s="77">
        <v>0</v>
      </c>
      <c r="O22" s="76">
        <v>0</v>
      </c>
      <c r="P22" s="77">
        <v>27.5</v>
      </c>
      <c r="Q22" s="64">
        <f t="shared" si="0"/>
        <v>97.5</v>
      </c>
      <c r="R22" s="56"/>
      <c r="T22" s="56"/>
      <c r="U22" s="66"/>
      <c r="X22" s="66"/>
    </row>
    <row r="23" spans="1:24" ht="17.25" customHeight="1">
      <c r="A23" s="123">
        <v>20</v>
      </c>
      <c r="B23" s="93">
        <f>HRÁČI!B23</f>
        <v>121</v>
      </c>
      <c r="C23" s="91" t="str">
        <f>HRÁČI!C23</f>
        <v>Dula</v>
      </c>
      <c r="D23" s="92" t="str">
        <f>HRÁČI!D23</f>
        <v>Igor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6">
        <v>0</v>
      </c>
      <c r="L23" s="77">
        <v>0</v>
      </c>
      <c r="M23" s="76">
        <v>0</v>
      </c>
      <c r="N23" s="77">
        <v>80</v>
      </c>
      <c r="O23" s="76">
        <v>0</v>
      </c>
      <c r="P23" s="77">
        <v>0</v>
      </c>
      <c r="Q23" s="64">
        <f t="shared" si="0"/>
        <v>80</v>
      </c>
      <c r="R23" s="56"/>
      <c r="T23" s="56"/>
      <c r="X23" s="66"/>
    </row>
    <row r="24" spans="1:24" ht="17.25" customHeight="1">
      <c r="A24" s="63">
        <v>21</v>
      </c>
      <c r="B24" s="93">
        <f>HRÁČI!B15</f>
        <v>113</v>
      </c>
      <c r="C24" s="91" t="str">
        <f>HRÁČI!C15</f>
        <v>Rotter</v>
      </c>
      <c r="D24" s="92" t="str">
        <f>HRÁČI!D15</f>
        <v>Martin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72.5</v>
      </c>
      <c r="K24" s="76">
        <v>0</v>
      </c>
      <c r="L24" s="77">
        <v>0</v>
      </c>
      <c r="M24" s="76">
        <v>0</v>
      </c>
      <c r="N24" s="77">
        <v>0</v>
      </c>
      <c r="O24" s="76">
        <v>0</v>
      </c>
      <c r="P24" s="77">
        <v>0</v>
      </c>
      <c r="Q24" s="64">
        <f t="shared" si="0"/>
        <v>72.5</v>
      </c>
      <c r="R24" s="56"/>
      <c r="T24" s="56"/>
      <c r="X24" s="66"/>
    </row>
    <row r="25" spans="1:24" ht="17.25" customHeight="1">
      <c r="A25" s="122">
        <v>22</v>
      </c>
      <c r="B25" s="93">
        <f>HRÁČI!B11</f>
        <v>109</v>
      </c>
      <c r="C25" s="91" t="str">
        <f>HRÁČI!C11</f>
        <v>Kolandra</v>
      </c>
      <c r="D25" s="92" t="str">
        <f>HRÁČI!D11</f>
        <v>Ivan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6">
        <v>0</v>
      </c>
      <c r="L25" s="77">
        <v>0</v>
      </c>
      <c r="M25" s="76">
        <v>0</v>
      </c>
      <c r="N25" s="77">
        <v>0</v>
      </c>
      <c r="O25" s="76">
        <v>0</v>
      </c>
      <c r="P25" s="77">
        <v>0</v>
      </c>
      <c r="Q25" s="64">
        <f t="shared" si="0"/>
        <v>0</v>
      </c>
      <c r="R25" s="56"/>
      <c r="T25" s="56"/>
      <c r="X25" s="66"/>
    </row>
    <row r="26" spans="1:24" ht="17.25" customHeight="1">
      <c r="A26" s="63">
        <v>23</v>
      </c>
      <c r="B26" s="93">
        <f>HRÁČI!B25</f>
        <v>123</v>
      </c>
      <c r="C26" s="91">
        <f>HRÁČI!C25</f>
        <v>0</v>
      </c>
      <c r="D26" s="92">
        <f>HRÁČI!D25</f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6">
        <v>0</v>
      </c>
      <c r="L26" s="77">
        <v>0</v>
      </c>
      <c r="M26" s="76">
        <v>0</v>
      </c>
      <c r="N26" s="77">
        <v>0</v>
      </c>
      <c r="O26" s="76">
        <v>0</v>
      </c>
      <c r="P26" s="77">
        <v>0</v>
      </c>
      <c r="Q26" s="64">
        <f t="shared" si="0"/>
        <v>0</v>
      </c>
      <c r="R26" s="56"/>
      <c r="T26" s="56"/>
      <c r="U26" s="67"/>
      <c r="X26" s="66"/>
    </row>
    <row r="27" spans="2:20" ht="16.5" customHeight="1">
      <c r="B27" s="56"/>
      <c r="C27" s="56"/>
      <c r="D27" s="56"/>
      <c r="E27" s="141">
        <f>SUM(E4:E26)</f>
        <v>4600</v>
      </c>
      <c r="F27" s="141">
        <f aca="true" t="shared" si="1" ref="F27:Q27">SUM(F4:F26)</f>
        <v>2635</v>
      </c>
      <c r="G27" s="141">
        <f t="shared" si="1"/>
        <v>1957.5</v>
      </c>
      <c r="H27" s="141">
        <f t="shared" si="1"/>
        <v>3590</v>
      </c>
      <c r="I27" s="141">
        <f t="shared" si="1"/>
        <v>4340</v>
      </c>
      <c r="J27" s="141">
        <f t="shared" si="1"/>
        <v>3612.5</v>
      </c>
      <c r="K27" s="141">
        <f t="shared" si="1"/>
        <v>3392.5</v>
      </c>
      <c r="L27" s="141">
        <f t="shared" si="1"/>
        <v>3090</v>
      </c>
      <c r="M27" s="141">
        <f t="shared" si="1"/>
        <v>3720</v>
      </c>
      <c r="N27" s="141">
        <f t="shared" si="1"/>
        <v>4287.5</v>
      </c>
      <c r="O27" s="141">
        <f t="shared" si="1"/>
        <v>2085</v>
      </c>
      <c r="P27" s="141">
        <f t="shared" si="1"/>
        <v>2235</v>
      </c>
      <c r="Q27" s="141">
        <f t="shared" si="1"/>
        <v>39545</v>
      </c>
      <c r="R27" s="55"/>
      <c r="T27" s="55"/>
    </row>
    <row r="28" spans="2:23" ht="24.75" customHeight="1">
      <c r="B28" s="56"/>
      <c r="C28" s="56"/>
      <c r="D28" s="56"/>
      <c r="E28" s="56"/>
      <c r="F28" s="66"/>
      <c r="G28" s="56"/>
      <c r="H28" s="56"/>
      <c r="I28" s="66"/>
      <c r="Q28" s="46"/>
      <c r="S28" s="46"/>
      <c r="U28" s="46"/>
      <c r="V28" s="46"/>
      <c r="W28" s="46"/>
    </row>
    <row r="29" spans="2:23" ht="15.75" customHeight="1">
      <c r="B29" s="56"/>
      <c r="C29" s="56"/>
      <c r="D29" s="56"/>
      <c r="E29" s="56"/>
      <c r="F29" s="67"/>
      <c r="G29" s="56"/>
      <c r="H29" s="56"/>
      <c r="I29" s="66"/>
      <c r="Q29" s="46"/>
      <c r="S29" s="46"/>
      <c r="U29" s="46"/>
      <c r="V29" s="46"/>
      <c r="W29" s="46"/>
    </row>
    <row r="30" spans="2:23" ht="15.75" customHeight="1">
      <c r="B30" s="56"/>
      <c r="C30" s="56"/>
      <c r="D30" s="56"/>
      <c r="E30" s="56"/>
      <c r="F30" s="67"/>
      <c r="G30" s="56"/>
      <c r="H30" s="56"/>
      <c r="I30" s="66"/>
      <c r="Q30" s="46"/>
      <c r="S30" s="46"/>
      <c r="U30" s="46"/>
      <c r="V30" s="46"/>
      <c r="W30" s="46"/>
    </row>
    <row r="31" spans="2:23" ht="15.75" customHeight="1">
      <c r="B31" s="56"/>
      <c r="C31" s="56"/>
      <c r="D31" s="56"/>
      <c r="E31" s="56"/>
      <c r="F31" s="67"/>
      <c r="G31" s="56"/>
      <c r="H31" s="56"/>
      <c r="I31" s="66"/>
      <c r="Q31" s="46"/>
      <c r="S31" s="46"/>
      <c r="U31" s="46"/>
      <c r="V31" s="46"/>
      <c r="W31" s="46"/>
    </row>
    <row r="32" spans="2:23" ht="15.75" customHeight="1">
      <c r="B32" s="56"/>
      <c r="C32" s="56"/>
      <c r="D32" s="56"/>
      <c r="E32" s="56"/>
      <c r="F32" s="67"/>
      <c r="G32" s="56"/>
      <c r="H32" s="56"/>
      <c r="I32" s="66"/>
      <c r="Q32" s="46"/>
      <c r="S32" s="46"/>
      <c r="U32" s="46"/>
      <c r="V32" s="46"/>
      <c r="W32" s="46"/>
    </row>
    <row r="33" spans="2:23" ht="15.75" customHeight="1">
      <c r="B33" s="56"/>
      <c r="C33" s="56"/>
      <c r="D33" s="56"/>
      <c r="E33" s="56"/>
      <c r="F33" s="67"/>
      <c r="G33" s="56"/>
      <c r="H33" s="56"/>
      <c r="I33" s="66"/>
      <c r="Q33" s="46"/>
      <c r="S33" s="46"/>
      <c r="U33" s="46"/>
      <c r="V33" s="46"/>
      <c r="W33" s="46"/>
    </row>
    <row r="34" spans="2:23" ht="15.75" customHeight="1">
      <c r="B34" s="56"/>
      <c r="C34" s="56"/>
      <c r="D34" s="56"/>
      <c r="E34" s="56"/>
      <c r="F34" s="67"/>
      <c r="G34" s="56"/>
      <c r="H34" s="56"/>
      <c r="I34" s="66"/>
      <c r="Q34" s="46"/>
      <c r="S34" s="46"/>
      <c r="U34" s="46"/>
      <c r="V34" s="46"/>
      <c r="W34" s="46"/>
    </row>
    <row r="35" spans="2:23" ht="15.75" customHeight="1">
      <c r="B35" s="56"/>
      <c r="C35" s="56"/>
      <c r="D35" s="56"/>
      <c r="E35" s="56"/>
      <c r="G35" s="56"/>
      <c r="H35" s="56"/>
      <c r="I35" s="66"/>
      <c r="Q35" s="46"/>
      <c r="S35" s="46"/>
      <c r="U35" s="46"/>
      <c r="V35" s="46"/>
      <c r="W35" s="46"/>
    </row>
    <row r="36" spans="2:23" ht="15.75" customHeight="1">
      <c r="B36" s="56"/>
      <c r="C36" s="56"/>
      <c r="D36" s="56"/>
      <c r="E36" s="56"/>
      <c r="G36" s="56"/>
      <c r="H36" s="56"/>
      <c r="I36" s="66"/>
      <c r="Q36" s="46"/>
      <c r="S36" s="46"/>
      <c r="U36" s="46"/>
      <c r="V36" s="46"/>
      <c r="W36" s="46"/>
    </row>
    <row r="37" spans="2:23" ht="15.75" customHeight="1">
      <c r="B37" s="56"/>
      <c r="C37" s="56"/>
      <c r="D37" s="56"/>
      <c r="E37" s="56"/>
      <c r="F37" s="56"/>
      <c r="G37" s="56"/>
      <c r="H37" s="56"/>
      <c r="I37" s="66"/>
      <c r="Q37" s="46"/>
      <c r="S37" s="46"/>
      <c r="U37" s="46"/>
      <c r="V37" s="46"/>
      <c r="W37" s="46"/>
    </row>
    <row r="38" spans="2:23" ht="15.75" customHeight="1">
      <c r="B38" s="56"/>
      <c r="C38" s="56"/>
      <c r="D38" s="56"/>
      <c r="E38" s="56"/>
      <c r="F38" s="56"/>
      <c r="G38" s="56"/>
      <c r="H38" s="56"/>
      <c r="I38" s="66"/>
      <c r="Q38" s="46"/>
      <c r="S38" s="46"/>
      <c r="U38" s="46"/>
      <c r="V38" s="46"/>
      <c r="W38" s="46"/>
    </row>
    <row r="39" spans="2:23" ht="15.75" customHeight="1">
      <c r="B39" s="46"/>
      <c r="C39" s="56"/>
      <c r="D39" s="56"/>
      <c r="F39" s="56"/>
      <c r="G39" s="56"/>
      <c r="H39" s="56"/>
      <c r="Q39" s="46"/>
      <c r="S39" s="46"/>
      <c r="U39" s="46"/>
      <c r="V39" s="46"/>
      <c r="W39" s="46"/>
    </row>
    <row r="40" spans="2:23" ht="15.75" customHeight="1">
      <c r="B40" s="46"/>
      <c r="C40" s="56"/>
      <c r="D40" s="56"/>
      <c r="F40" s="56"/>
      <c r="G40" s="56"/>
      <c r="H40" s="56"/>
      <c r="Q40" s="46"/>
      <c r="S40" s="46"/>
      <c r="U40" s="46"/>
      <c r="V40" s="46"/>
      <c r="W40" s="46"/>
    </row>
    <row r="41" spans="2:23" ht="15.75" customHeight="1">
      <c r="B41" s="46"/>
      <c r="C41" s="56"/>
      <c r="D41" s="56"/>
      <c r="F41" s="56"/>
      <c r="G41" s="56"/>
      <c r="H41" s="56"/>
      <c r="Q41" s="46"/>
      <c r="S41" s="46"/>
      <c r="U41" s="46"/>
      <c r="V41" s="46"/>
      <c r="W41" s="46"/>
    </row>
    <row r="42" spans="2:23" ht="15.75" customHeight="1">
      <c r="B42" s="46"/>
      <c r="C42" s="56"/>
      <c r="D42" s="56"/>
      <c r="F42" s="56"/>
      <c r="G42" s="56"/>
      <c r="H42" s="56"/>
      <c r="Q42" s="46"/>
      <c r="S42" s="46"/>
      <c r="U42" s="46"/>
      <c r="V42" s="46"/>
      <c r="W42" s="46"/>
    </row>
    <row r="43" spans="19:23" ht="15.75" customHeight="1">
      <c r="S43" s="46"/>
      <c r="U43" s="46"/>
      <c r="V43" s="46"/>
      <c r="W43" s="46"/>
    </row>
    <row r="44" spans="19:23" ht="15.75" customHeight="1">
      <c r="S44" s="46"/>
      <c r="U44" s="46"/>
      <c r="V44" s="46"/>
      <c r="W44" s="46"/>
    </row>
    <row r="45" spans="19:23" ht="15.75" customHeight="1">
      <c r="S45" s="46"/>
      <c r="U45" s="46"/>
      <c r="V45" s="46"/>
      <c r="W45" s="46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</sheetData>
  <mergeCells count="2">
    <mergeCell ref="C1:F1"/>
    <mergeCell ref="C3:D3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6">
    <pageSetUpPr fitToPage="1"/>
  </sheetPr>
  <dimension ref="A1:X46"/>
  <sheetViews>
    <sheetView showGridLines="0" zoomScale="85" zoomScaleNormal="85" workbookViewId="0" topLeftCell="A1">
      <selection activeCell="T10" sqref="T10"/>
    </sheetView>
  </sheetViews>
  <sheetFormatPr defaultColWidth="9.140625" defaultRowHeight="12.75"/>
  <cols>
    <col min="1" max="1" width="6.57421875" style="46" customWidth="1"/>
    <col min="2" max="2" width="6.57421875" style="48" customWidth="1"/>
    <col min="3" max="3" width="13.57421875" style="49" customWidth="1"/>
    <col min="4" max="4" width="9.140625" style="49" customWidth="1"/>
    <col min="5" max="16" width="6.57421875" style="46" customWidth="1"/>
    <col min="17" max="17" width="8.140625" style="50" customWidth="1"/>
    <col min="18" max="18" width="9.140625" style="46" customWidth="1"/>
    <col min="19" max="19" width="9.140625" style="56" customWidth="1"/>
    <col min="20" max="20" width="9.140625" style="46" customWidth="1"/>
    <col min="21" max="23" width="9.140625" style="56" customWidth="1"/>
    <col min="24" max="16384" width="9.140625" style="46" customWidth="1"/>
  </cols>
  <sheetData>
    <row r="1" spans="2:20" ht="25.5" customHeight="1">
      <c r="B1" s="135" t="s">
        <v>77</v>
      </c>
      <c r="C1" s="207" t="s">
        <v>92</v>
      </c>
      <c r="D1" s="207"/>
      <c r="E1" s="208"/>
      <c r="F1" s="208"/>
      <c r="G1" s="70" t="s">
        <v>93</v>
      </c>
      <c r="H1" s="71"/>
      <c r="I1" s="72"/>
      <c r="J1" s="73"/>
      <c r="L1" s="74"/>
      <c r="O1" s="74"/>
      <c r="P1" s="54"/>
      <c r="Q1" s="54"/>
      <c r="R1" s="55"/>
      <c r="T1" s="55"/>
    </row>
    <row r="2" spans="1:20" ht="14.25">
      <c r="A2" s="57"/>
      <c r="B2" s="57"/>
      <c r="C2" s="58"/>
      <c r="D2" s="59"/>
      <c r="E2" s="60" t="s">
        <v>90</v>
      </c>
      <c r="F2" s="47" t="s">
        <v>79</v>
      </c>
      <c r="G2" s="47" t="s">
        <v>80</v>
      </c>
      <c r="H2" s="47" t="s">
        <v>81</v>
      </c>
      <c r="I2" s="47" t="s">
        <v>82</v>
      </c>
      <c r="J2" s="47" t="s">
        <v>83</v>
      </c>
      <c r="K2" s="47" t="s">
        <v>84</v>
      </c>
      <c r="L2" s="47" t="s">
        <v>85</v>
      </c>
      <c r="M2" s="47" t="s">
        <v>86</v>
      </c>
      <c r="N2" s="47" t="s">
        <v>87</v>
      </c>
      <c r="O2" s="47" t="s">
        <v>88</v>
      </c>
      <c r="P2" s="84" t="s">
        <v>89</v>
      </c>
      <c r="Q2" s="85" t="s">
        <v>77</v>
      </c>
      <c r="R2" s="56"/>
      <c r="T2" s="56"/>
    </row>
    <row r="3" spans="1:24" ht="18" customHeight="1">
      <c r="A3" s="75" t="s">
        <v>91</v>
      </c>
      <c r="B3" s="75" t="s">
        <v>3</v>
      </c>
      <c r="C3" s="209" t="s">
        <v>4</v>
      </c>
      <c r="D3" s="210"/>
      <c r="E3" s="61" t="str">
        <f>(I!C4)</f>
        <v>9.1. </v>
      </c>
      <c r="F3" s="61" t="str">
        <f>('II'!C4)</f>
        <v>6.2.</v>
      </c>
      <c r="G3" s="61" t="str">
        <f>(III!C4)</f>
        <v>6.3.</v>
      </c>
      <c r="H3" s="61" t="str">
        <f>('IV'!C4)</f>
        <v>13.3.</v>
      </c>
      <c r="I3" s="61" t="str">
        <f>(V!C4)</f>
        <v>1.5.</v>
      </c>
      <c r="J3" s="61" t="str">
        <f>(VI!C4)</f>
        <v>5.6.</v>
      </c>
      <c r="K3" s="61" t="str">
        <f>(VII!C4)</f>
        <v>3.7.</v>
      </c>
      <c r="L3" s="61" t="str">
        <f>(VIII!C4)</f>
        <v>14.8.</v>
      </c>
      <c r="M3" s="61" t="str">
        <f>(IX!C4)</f>
        <v>4.9.</v>
      </c>
      <c r="N3" s="61" t="str">
        <f>(X!C4)</f>
        <v>2.10.</v>
      </c>
      <c r="O3" s="61" t="str">
        <f>(XI!C4)</f>
        <v>6.11.</v>
      </c>
      <c r="P3" s="61" t="str">
        <f>(XII!C4)</f>
        <v>4.12.</v>
      </c>
      <c r="Q3" s="86" t="s">
        <v>0</v>
      </c>
      <c r="R3" s="174"/>
      <c r="S3" s="174"/>
      <c r="T3" s="174"/>
      <c r="U3" s="174"/>
      <c r="V3" s="174"/>
      <c r="W3" s="174"/>
      <c r="X3" s="174"/>
    </row>
    <row r="4" spans="1:24" ht="17.25" customHeight="1">
      <c r="A4" s="123">
        <v>1</v>
      </c>
      <c r="B4" s="93">
        <f>HRÁČI!B18</f>
        <v>116</v>
      </c>
      <c r="C4" s="91" t="str">
        <f>HRÁČI!C18</f>
        <v>Vavrík  </v>
      </c>
      <c r="D4" s="92" t="str">
        <f>HRÁČI!D18</f>
        <v>Ivan</v>
      </c>
      <c r="E4" s="96">
        <v>361</v>
      </c>
      <c r="F4" s="97">
        <v>649</v>
      </c>
      <c r="G4" s="96">
        <v>427.5</v>
      </c>
      <c r="H4" s="97">
        <v>357</v>
      </c>
      <c r="I4" s="96">
        <v>615</v>
      </c>
      <c r="J4" s="97">
        <v>223.5</v>
      </c>
      <c r="K4" s="96">
        <v>1153.5</v>
      </c>
      <c r="L4" s="97">
        <v>279.5</v>
      </c>
      <c r="M4" s="96">
        <v>15.5</v>
      </c>
      <c r="N4" s="97">
        <v>384.5</v>
      </c>
      <c r="O4" s="96">
        <v>604.5</v>
      </c>
      <c r="P4" s="97">
        <v>248.5</v>
      </c>
      <c r="Q4" s="98">
        <f aca="true" t="shared" si="0" ref="Q4:Q26">SUM(E4:P4)</f>
        <v>5319</v>
      </c>
      <c r="R4" s="56"/>
      <c r="T4" s="56"/>
      <c r="X4" s="65"/>
    </row>
    <row r="5" spans="1:24" ht="17.25" customHeight="1">
      <c r="A5" s="123">
        <v>2</v>
      </c>
      <c r="B5" s="93">
        <f>HRÁČI!B6</f>
        <v>104</v>
      </c>
      <c r="C5" s="91" t="str">
        <f>HRÁČI!C6</f>
        <v>Dobiaš</v>
      </c>
      <c r="D5" s="92" t="str">
        <f>HRÁČI!D6</f>
        <v>Martin</v>
      </c>
      <c r="E5" s="96">
        <v>340.5</v>
      </c>
      <c r="F5" s="97">
        <v>418</v>
      </c>
      <c r="G5" s="96">
        <v>69</v>
      </c>
      <c r="H5" s="97">
        <v>296</v>
      </c>
      <c r="I5" s="96">
        <v>384.5</v>
      </c>
      <c r="J5" s="97">
        <v>863</v>
      </c>
      <c r="K5" s="96">
        <v>-7</v>
      </c>
      <c r="L5" s="97">
        <v>137</v>
      </c>
      <c r="M5" s="96">
        <v>943</v>
      </c>
      <c r="N5" s="97">
        <v>603</v>
      </c>
      <c r="O5" s="96">
        <v>-133</v>
      </c>
      <c r="P5" s="97">
        <v>613.5</v>
      </c>
      <c r="Q5" s="98">
        <f t="shared" si="0"/>
        <v>4527.5</v>
      </c>
      <c r="R5" s="56"/>
      <c r="T5" s="56"/>
      <c r="U5" s="66"/>
      <c r="X5" s="66"/>
    </row>
    <row r="6" spans="1:24" ht="17.25" customHeight="1">
      <c r="A6" s="63">
        <v>3</v>
      </c>
      <c r="B6" s="93">
        <f>HRÁČI!B16</f>
        <v>114</v>
      </c>
      <c r="C6" s="91" t="str">
        <f>HRÁČI!C16</f>
        <v>Stadtrucker </v>
      </c>
      <c r="D6" s="92" t="str">
        <f>HRÁČI!D16</f>
        <v>Fedor</v>
      </c>
      <c r="E6" s="96">
        <v>738.5</v>
      </c>
      <c r="F6" s="97">
        <v>-65</v>
      </c>
      <c r="G6" s="96">
        <v>353</v>
      </c>
      <c r="H6" s="97">
        <v>765.5</v>
      </c>
      <c r="I6" s="96">
        <v>829</v>
      </c>
      <c r="J6" s="97">
        <v>-281.5</v>
      </c>
      <c r="K6" s="96">
        <v>68</v>
      </c>
      <c r="L6" s="97">
        <v>640</v>
      </c>
      <c r="M6" s="96">
        <v>988.5</v>
      </c>
      <c r="N6" s="97">
        <v>421.5</v>
      </c>
      <c r="O6" s="96">
        <v>0</v>
      </c>
      <c r="P6" s="97">
        <v>0</v>
      </c>
      <c r="Q6" s="98">
        <f t="shared" si="0"/>
        <v>4457.5</v>
      </c>
      <c r="R6" s="56"/>
      <c r="T6" s="56"/>
      <c r="U6" s="67"/>
      <c r="X6" s="66"/>
    </row>
    <row r="7" spans="1:24" ht="17.25" customHeight="1">
      <c r="A7" s="122">
        <v>4</v>
      </c>
      <c r="B7" s="93">
        <f>HRÁČI!B17</f>
        <v>115</v>
      </c>
      <c r="C7" s="91" t="str">
        <f>HRÁČI!C17</f>
        <v>Andraščíková  </v>
      </c>
      <c r="D7" s="92" t="str">
        <f>HRÁČI!D17</f>
        <v>Beáta</v>
      </c>
      <c r="E7" s="96">
        <v>740</v>
      </c>
      <c r="F7" s="97">
        <v>410.5</v>
      </c>
      <c r="G7" s="96">
        <v>155</v>
      </c>
      <c r="H7" s="97">
        <v>580</v>
      </c>
      <c r="I7" s="96">
        <v>-20.5</v>
      </c>
      <c r="J7" s="97">
        <v>199</v>
      </c>
      <c r="K7" s="96">
        <v>501.5</v>
      </c>
      <c r="L7" s="97">
        <v>332</v>
      </c>
      <c r="M7" s="96">
        <v>648.5</v>
      </c>
      <c r="N7" s="97">
        <v>392</v>
      </c>
      <c r="O7" s="96">
        <v>446.5</v>
      </c>
      <c r="P7" s="97">
        <v>23.5</v>
      </c>
      <c r="Q7" s="98">
        <f t="shared" si="0"/>
        <v>4408</v>
      </c>
      <c r="R7" s="56"/>
      <c r="T7" s="56"/>
      <c r="X7" s="65"/>
    </row>
    <row r="8" spans="1:24" ht="17.25" customHeight="1">
      <c r="A8" s="123">
        <v>5</v>
      </c>
      <c r="B8" s="93">
        <f>HRÁČI!B19</f>
        <v>117</v>
      </c>
      <c r="C8" s="91" t="str">
        <f>HRÁČI!C19</f>
        <v>Vavrík  </v>
      </c>
      <c r="D8" s="92" t="str">
        <f>HRÁČI!D19</f>
        <v>Roman</v>
      </c>
      <c r="E8" s="96">
        <v>9.5</v>
      </c>
      <c r="F8" s="97">
        <v>353.5</v>
      </c>
      <c r="G8" s="96">
        <v>364.5</v>
      </c>
      <c r="H8" s="97">
        <v>304.5</v>
      </c>
      <c r="I8" s="96">
        <v>326</v>
      </c>
      <c r="J8" s="97">
        <v>1174.5</v>
      </c>
      <c r="K8" s="96">
        <v>392</v>
      </c>
      <c r="L8" s="97">
        <v>443.5</v>
      </c>
      <c r="M8" s="96">
        <v>387</v>
      </c>
      <c r="N8" s="97">
        <v>-172.5</v>
      </c>
      <c r="O8" s="96">
        <v>173.5</v>
      </c>
      <c r="P8" s="97">
        <v>637.5</v>
      </c>
      <c r="Q8" s="98">
        <f t="shared" si="0"/>
        <v>4393.5</v>
      </c>
      <c r="R8" s="56"/>
      <c r="T8" s="56"/>
      <c r="U8" s="67"/>
      <c r="X8" s="66"/>
    </row>
    <row r="9" spans="1:24" ht="17.25" customHeight="1">
      <c r="A9" s="63">
        <v>6</v>
      </c>
      <c r="B9" s="93">
        <f>HRÁČI!B14</f>
        <v>112</v>
      </c>
      <c r="C9" s="91" t="str">
        <f>HRÁČI!C14</f>
        <v>Pecov</v>
      </c>
      <c r="D9" s="92" t="str">
        <f>HRÁČI!D14</f>
        <v>Ivan</v>
      </c>
      <c r="E9" s="96">
        <v>236.5</v>
      </c>
      <c r="F9" s="97">
        <v>188.5</v>
      </c>
      <c r="G9" s="96">
        <v>702.5</v>
      </c>
      <c r="H9" s="97">
        <v>-163</v>
      </c>
      <c r="I9" s="96">
        <v>79.5</v>
      </c>
      <c r="J9" s="97">
        <v>0</v>
      </c>
      <c r="K9" s="96">
        <v>0</v>
      </c>
      <c r="L9" s="97">
        <v>217</v>
      </c>
      <c r="M9" s="96">
        <v>738</v>
      </c>
      <c r="N9" s="97">
        <v>0</v>
      </c>
      <c r="O9" s="96">
        <v>341.5</v>
      </c>
      <c r="P9" s="97">
        <v>52</v>
      </c>
      <c r="Q9" s="98">
        <f t="shared" si="0"/>
        <v>2392.5</v>
      </c>
      <c r="R9" s="56"/>
      <c r="T9" s="56"/>
      <c r="U9" s="67"/>
      <c r="X9" s="66"/>
    </row>
    <row r="10" spans="1:24" ht="17.25" customHeight="1">
      <c r="A10" s="122">
        <v>7</v>
      </c>
      <c r="B10" s="93">
        <f>HRÁČI!B13</f>
        <v>111</v>
      </c>
      <c r="C10" s="91" t="str">
        <f>HRÁČI!C13</f>
        <v>Leskovský  </v>
      </c>
      <c r="D10" s="92" t="str">
        <f>HRÁČI!D13</f>
        <v>Roman</v>
      </c>
      <c r="E10" s="96">
        <v>-226.5</v>
      </c>
      <c r="F10" s="97">
        <v>153</v>
      </c>
      <c r="G10" s="96">
        <v>0</v>
      </c>
      <c r="H10" s="97">
        <v>810</v>
      </c>
      <c r="I10" s="96">
        <v>729.5</v>
      </c>
      <c r="J10" s="97">
        <v>395.5</v>
      </c>
      <c r="K10" s="96">
        <v>-850</v>
      </c>
      <c r="L10" s="97">
        <v>1154.5</v>
      </c>
      <c r="M10" s="96">
        <v>-344.5</v>
      </c>
      <c r="N10" s="97">
        <v>651</v>
      </c>
      <c r="O10" s="96">
        <v>-380</v>
      </c>
      <c r="P10" s="97">
        <v>287</v>
      </c>
      <c r="Q10" s="98">
        <f t="shared" si="0"/>
        <v>2379.5</v>
      </c>
      <c r="R10" s="56"/>
      <c r="T10" s="56"/>
      <c r="X10" s="66"/>
    </row>
    <row r="11" spans="1:24" ht="17.25" customHeight="1">
      <c r="A11" s="123">
        <v>8</v>
      </c>
      <c r="B11" s="93">
        <f>HRÁČI!B4</f>
        <v>102</v>
      </c>
      <c r="C11" s="91" t="str">
        <f>HRÁČI!C4</f>
        <v>Andraščíková  </v>
      </c>
      <c r="D11" s="92" t="str">
        <f>HRÁČI!D4</f>
        <v>Katarína</v>
      </c>
      <c r="E11" s="96">
        <v>507.5</v>
      </c>
      <c r="F11" s="97">
        <v>37</v>
      </c>
      <c r="G11" s="96">
        <v>210</v>
      </c>
      <c r="H11" s="97">
        <v>235.5</v>
      </c>
      <c r="I11" s="96">
        <v>717</v>
      </c>
      <c r="J11" s="97">
        <v>-141</v>
      </c>
      <c r="K11" s="96">
        <v>76</v>
      </c>
      <c r="L11" s="97">
        <v>0</v>
      </c>
      <c r="M11" s="96">
        <v>-264</v>
      </c>
      <c r="N11" s="97">
        <v>455.5</v>
      </c>
      <c r="O11" s="96">
        <v>203.5</v>
      </c>
      <c r="P11" s="97">
        <v>0</v>
      </c>
      <c r="Q11" s="98">
        <f t="shared" si="0"/>
        <v>2037</v>
      </c>
      <c r="R11" s="56"/>
      <c r="T11" s="56"/>
      <c r="U11" s="67"/>
      <c r="X11" s="66"/>
    </row>
    <row r="12" spans="1:24" ht="17.25" customHeight="1">
      <c r="A12" s="63">
        <v>9</v>
      </c>
      <c r="B12" s="93">
        <f>HRÁČI!B8</f>
        <v>106</v>
      </c>
      <c r="C12" s="91" t="str">
        <f>HRÁČI!C8</f>
        <v>Hegyi </v>
      </c>
      <c r="D12" s="92" t="str">
        <f>HRÁČI!D8</f>
        <v>Juraj</v>
      </c>
      <c r="E12" s="96">
        <v>69.5</v>
      </c>
      <c r="F12" s="97">
        <v>133</v>
      </c>
      <c r="G12" s="96">
        <v>0</v>
      </c>
      <c r="H12" s="97">
        <v>327.5</v>
      </c>
      <c r="I12" s="96">
        <v>107</v>
      </c>
      <c r="J12" s="97">
        <v>745.5</v>
      </c>
      <c r="K12" s="96">
        <v>1020.5</v>
      </c>
      <c r="L12" s="97">
        <v>-153</v>
      </c>
      <c r="M12" s="96">
        <v>-328.5</v>
      </c>
      <c r="N12" s="97">
        <v>0</v>
      </c>
      <c r="O12" s="96">
        <v>0</v>
      </c>
      <c r="P12" s="97">
        <v>0</v>
      </c>
      <c r="Q12" s="98">
        <f t="shared" si="0"/>
        <v>1921.5</v>
      </c>
      <c r="R12" s="56"/>
      <c r="T12" s="56"/>
      <c r="X12" s="66"/>
    </row>
    <row r="13" spans="1:24" ht="17.25" customHeight="1">
      <c r="A13" s="122">
        <v>10</v>
      </c>
      <c r="B13" s="93">
        <f>HRÁČI!B5</f>
        <v>103</v>
      </c>
      <c r="C13" s="91" t="str">
        <f>HRÁČI!C5</f>
        <v>Bisák </v>
      </c>
      <c r="D13" s="92" t="str">
        <f>HRÁČI!D5</f>
        <v>Viliam</v>
      </c>
      <c r="E13" s="96">
        <v>-416.5</v>
      </c>
      <c r="F13" s="97">
        <v>-277.5</v>
      </c>
      <c r="G13" s="96">
        <v>-43</v>
      </c>
      <c r="H13" s="97">
        <v>0</v>
      </c>
      <c r="I13" s="96">
        <v>-36</v>
      </c>
      <c r="J13" s="97">
        <v>0</v>
      </c>
      <c r="K13" s="96">
        <v>311</v>
      </c>
      <c r="L13" s="97">
        <v>66.5</v>
      </c>
      <c r="M13" s="96">
        <v>660</v>
      </c>
      <c r="N13" s="97">
        <v>1083</v>
      </c>
      <c r="O13" s="96">
        <v>174.5</v>
      </c>
      <c r="P13" s="97">
        <v>365.5</v>
      </c>
      <c r="Q13" s="98">
        <f t="shared" si="0"/>
        <v>1887.5</v>
      </c>
      <c r="R13" s="56"/>
      <c r="T13" s="56"/>
      <c r="X13" s="66"/>
    </row>
    <row r="14" spans="1:24" ht="17.25" customHeight="1">
      <c r="A14" s="123">
        <v>11</v>
      </c>
      <c r="B14" s="93">
        <f>HRÁČI!B10</f>
        <v>108</v>
      </c>
      <c r="C14" s="91" t="str">
        <f>HRÁČI!C10</f>
        <v>Kazimír </v>
      </c>
      <c r="D14" s="92" t="str">
        <f>HRÁČI!D10</f>
        <v>Jozef</v>
      </c>
      <c r="E14" s="96">
        <v>199.5</v>
      </c>
      <c r="F14" s="97">
        <v>355</v>
      </c>
      <c r="G14" s="96">
        <v>-166.5</v>
      </c>
      <c r="H14" s="97">
        <v>0</v>
      </c>
      <c r="I14" s="96">
        <v>254</v>
      </c>
      <c r="J14" s="97">
        <v>250</v>
      </c>
      <c r="K14" s="96">
        <v>397</v>
      </c>
      <c r="L14" s="97">
        <v>-310</v>
      </c>
      <c r="M14" s="96">
        <v>-12</v>
      </c>
      <c r="N14" s="97">
        <v>0</v>
      </c>
      <c r="O14" s="96">
        <v>277.5</v>
      </c>
      <c r="P14" s="97">
        <v>512.5</v>
      </c>
      <c r="Q14" s="98">
        <f t="shared" si="0"/>
        <v>1757</v>
      </c>
      <c r="R14" s="56"/>
      <c r="T14" s="56"/>
      <c r="U14" s="67"/>
      <c r="X14" s="66"/>
    </row>
    <row r="15" spans="1:24" ht="17.25" customHeight="1">
      <c r="A15" s="63">
        <v>12</v>
      </c>
      <c r="B15" s="93">
        <f>HRÁČI!B7</f>
        <v>105</v>
      </c>
      <c r="C15" s="91" t="str">
        <f>HRÁČI!C7</f>
        <v>Korčák</v>
      </c>
      <c r="D15" s="92" t="str">
        <f>HRÁČI!D7</f>
        <v>Dušan</v>
      </c>
      <c r="E15" s="96">
        <v>1204.5</v>
      </c>
      <c r="F15" s="97">
        <v>-70.5</v>
      </c>
      <c r="G15" s="96">
        <v>0</v>
      </c>
      <c r="H15" s="97">
        <v>0</v>
      </c>
      <c r="I15" s="96">
        <v>0</v>
      </c>
      <c r="J15" s="97">
        <v>0</v>
      </c>
      <c r="K15" s="96">
        <v>0</v>
      </c>
      <c r="L15" s="97">
        <v>0</v>
      </c>
      <c r="M15" s="96">
        <v>0</v>
      </c>
      <c r="N15" s="97">
        <v>0</v>
      </c>
      <c r="O15" s="96">
        <v>0</v>
      </c>
      <c r="P15" s="97">
        <v>0</v>
      </c>
      <c r="Q15" s="98">
        <f t="shared" si="0"/>
        <v>1134</v>
      </c>
      <c r="R15" s="56"/>
      <c r="T15" s="56"/>
      <c r="X15" s="65"/>
    </row>
    <row r="16" spans="1:24" ht="17.25" customHeight="1">
      <c r="A16" s="122">
        <v>13</v>
      </c>
      <c r="B16" s="93">
        <f>HRÁČI!B20</f>
        <v>118</v>
      </c>
      <c r="C16" s="91" t="str">
        <f>HRÁČI!C20</f>
        <v>Vlčko</v>
      </c>
      <c r="D16" s="92" t="str">
        <f>HRÁČI!D20</f>
        <v>Miroslav</v>
      </c>
      <c r="E16" s="96">
        <v>325</v>
      </c>
      <c r="F16" s="97">
        <v>0</v>
      </c>
      <c r="G16" s="96">
        <v>0</v>
      </c>
      <c r="H16" s="97">
        <v>0</v>
      </c>
      <c r="I16" s="96">
        <v>491</v>
      </c>
      <c r="J16" s="97">
        <v>261</v>
      </c>
      <c r="K16" s="96">
        <v>0</v>
      </c>
      <c r="L16" s="97">
        <v>0</v>
      </c>
      <c r="M16" s="96">
        <v>0</v>
      </c>
      <c r="N16" s="97">
        <v>0</v>
      </c>
      <c r="O16" s="96">
        <v>0</v>
      </c>
      <c r="P16" s="97">
        <v>0</v>
      </c>
      <c r="Q16" s="98">
        <f t="shared" si="0"/>
        <v>1077</v>
      </c>
      <c r="R16" s="56"/>
      <c r="T16" s="56"/>
      <c r="U16" s="46"/>
      <c r="X16" s="66"/>
    </row>
    <row r="17" spans="1:24" ht="17.25" customHeight="1">
      <c r="A17" s="123">
        <v>14</v>
      </c>
      <c r="B17" s="93">
        <f>HRÁČI!B22</f>
        <v>120</v>
      </c>
      <c r="C17" s="91" t="str">
        <f>HRÁČI!C22</f>
        <v>Učník</v>
      </c>
      <c r="D17" s="92" t="str">
        <f>HRÁČI!D22</f>
        <v>Stanislav</v>
      </c>
      <c r="E17" s="96">
        <v>0</v>
      </c>
      <c r="F17" s="97">
        <v>0</v>
      </c>
      <c r="G17" s="96">
        <v>0</v>
      </c>
      <c r="H17" s="97">
        <v>0</v>
      </c>
      <c r="I17" s="96">
        <v>-136</v>
      </c>
      <c r="J17" s="97">
        <v>29.5</v>
      </c>
      <c r="K17" s="96">
        <v>117.5</v>
      </c>
      <c r="L17" s="97">
        <v>283</v>
      </c>
      <c r="M17" s="96">
        <v>157</v>
      </c>
      <c r="N17" s="97">
        <v>0</v>
      </c>
      <c r="O17" s="96">
        <v>376.5</v>
      </c>
      <c r="P17" s="97">
        <v>0</v>
      </c>
      <c r="Q17" s="98">
        <f t="shared" si="0"/>
        <v>827.5</v>
      </c>
      <c r="R17" s="56"/>
      <c r="T17" s="56"/>
      <c r="X17" s="66"/>
    </row>
    <row r="18" spans="1:24" ht="17.25" customHeight="1">
      <c r="A18" s="63">
        <v>15</v>
      </c>
      <c r="B18" s="93">
        <f>HRÁČI!B9</f>
        <v>107</v>
      </c>
      <c r="C18" s="91" t="str">
        <f>HRÁČI!C9</f>
        <v>Vavríková</v>
      </c>
      <c r="D18" s="92" t="str">
        <f>HRÁČI!D9</f>
        <v>Lucia</v>
      </c>
      <c r="E18" s="96">
        <v>679.5</v>
      </c>
      <c r="F18" s="97">
        <v>0</v>
      </c>
      <c r="G18" s="96">
        <v>-259.5</v>
      </c>
      <c r="H18" s="97">
        <v>77</v>
      </c>
      <c r="I18" s="96">
        <v>0</v>
      </c>
      <c r="J18" s="97">
        <v>-99.5</v>
      </c>
      <c r="K18" s="96">
        <v>212.5</v>
      </c>
      <c r="L18" s="97">
        <v>0</v>
      </c>
      <c r="M18" s="96">
        <v>0</v>
      </c>
      <c r="N18" s="97">
        <v>0</v>
      </c>
      <c r="O18" s="96">
        <v>0</v>
      </c>
      <c r="P18" s="97">
        <v>0</v>
      </c>
      <c r="Q18" s="98">
        <f t="shared" si="0"/>
        <v>610</v>
      </c>
      <c r="R18" s="56"/>
      <c r="T18" s="56"/>
      <c r="U18" s="67"/>
      <c r="X18" s="66"/>
    </row>
    <row r="19" spans="1:24" ht="17.25" customHeight="1">
      <c r="A19" s="122">
        <v>16</v>
      </c>
      <c r="B19" s="93">
        <f>HRÁČI!B24</f>
        <v>122</v>
      </c>
      <c r="C19" s="91" t="str">
        <f>HRÁČI!C24</f>
        <v>Dohnány</v>
      </c>
      <c r="D19" s="92" t="str">
        <f>HRÁČI!D24</f>
        <v>Roman</v>
      </c>
      <c r="E19" s="96">
        <v>0</v>
      </c>
      <c r="F19" s="97">
        <v>0</v>
      </c>
      <c r="G19" s="96">
        <v>0</v>
      </c>
      <c r="H19" s="97">
        <v>0</v>
      </c>
      <c r="I19" s="96">
        <v>0</v>
      </c>
      <c r="J19" s="97">
        <v>0</v>
      </c>
      <c r="K19" s="96">
        <v>0</v>
      </c>
      <c r="L19" s="97">
        <v>0</v>
      </c>
      <c r="M19" s="96">
        <v>0</v>
      </c>
      <c r="N19" s="97">
        <v>502.5</v>
      </c>
      <c r="O19" s="96">
        <v>0</v>
      </c>
      <c r="P19" s="97">
        <v>0</v>
      </c>
      <c r="Q19" s="98">
        <f t="shared" si="0"/>
        <v>502.5</v>
      </c>
      <c r="R19" s="56"/>
      <c r="T19" s="56"/>
      <c r="X19" s="66"/>
    </row>
    <row r="20" spans="1:24" ht="17.25" customHeight="1">
      <c r="A20" s="123">
        <v>17</v>
      </c>
      <c r="B20" s="93">
        <f>HRÁČI!B3</f>
        <v>101</v>
      </c>
      <c r="C20" s="91" t="str">
        <f>HRÁČI!C3</f>
        <v>Andraščík</v>
      </c>
      <c r="D20" s="92" t="str">
        <f>HRÁČI!D3</f>
        <v>Michal</v>
      </c>
      <c r="E20" s="96">
        <v>-168.5</v>
      </c>
      <c r="F20" s="97">
        <v>0</v>
      </c>
      <c r="G20" s="96">
        <v>145</v>
      </c>
      <c r="H20" s="97">
        <v>0</v>
      </c>
      <c r="I20" s="96">
        <v>0</v>
      </c>
      <c r="J20" s="97">
        <v>0</v>
      </c>
      <c r="K20" s="96">
        <v>0</v>
      </c>
      <c r="L20" s="97">
        <v>0</v>
      </c>
      <c r="M20" s="96">
        <v>131.5</v>
      </c>
      <c r="N20" s="97">
        <v>0</v>
      </c>
      <c r="O20" s="96">
        <v>0</v>
      </c>
      <c r="P20" s="97">
        <v>0</v>
      </c>
      <c r="Q20" s="98">
        <f t="shared" si="0"/>
        <v>108</v>
      </c>
      <c r="R20" s="56"/>
      <c r="T20" s="56"/>
      <c r="X20" s="66"/>
    </row>
    <row r="21" spans="1:24" ht="17.25" customHeight="1">
      <c r="A21" s="63">
        <v>18</v>
      </c>
      <c r="B21" s="93">
        <f>HRÁČI!B12</f>
        <v>110</v>
      </c>
      <c r="C21" s="91" t="str">
        <f>HRÁČI!C12</f>
        <v>Kováč  </v>
      </c>
      <c r="D21" s="92" t="str">
        <f>HRÁČI!D12</f>
        <v>Štefan</v>
      </c>
      <c r="E21" s="96">
        <v>0</v>
      </c>
      <c r="F21" s="97">
        <v>35.5</v>
      </c>
      <c r="G21" s="96">
        <v>0</v>
      </c>
      <c r="H21" s="97">
        <v>0</v>
      </c>
      <c r="I21" s="96">
        <v>0</v>
      </c>
      <c r="J21" s="97">
        <v>0</v>
      </c>
      <c r="K21" s="96">
        <v>0</v>
      </c>
      <c r="L21" s="97">
        <v>0</v>
      </c>
      <c r="M21" s="96">
        <v>0</v>
      </c>
      <c r="N21" s="97">
        <v>0</v>
      </c>
      <c r="O21" s="96">
        <v>0</v>
      </c>
      <c r="P21" s="97">
        <v>0</v>
      </c>
      <c r="Q21" s="98">
        <f t="shared" si="0"/>
        <v>35.5</v>
      </c>
      <c r="R21" s="56"/>
      <c r="T21" s="56"/>
      <c r="X21" s="66"/>
    </row>
    <row r="22" spans="1:24" ht="17.25" customHeight="1">
      <c r="A22" s="122">
        <v>19</v>
      </c>
      <c r="B22" s="93">
        <f>HRÁČI!B11</f>
        <v>109</v>
      </c>
      <c r="C22" s="91" t="str">
        <f>HRÁČI!C11</f>
        <v>Kolandra</v>
      </c>
      <c r="D22" s="92" t="str">
        <f>HRÁČI!D11</f>
        <v>Ivan</v>
      </c>
      <c r="E22" s="96">
        <v>0</v>
      </c>
      <c r="F22" s="97">
        <v>0</v>
      </c>
      <c r="G22" s="96">
        <v>0</v>
      </c>
      <c r="H22" s="97">
        <v>0</v>
      </c>
      <c r="I22" s="96">
        <v>0</v>
      </c>
      <c r="J22" s="97">
        <v>0</v>
      </c>
      <c r="K22" s="96">
        <v>0</v>
      </c>
      <c r="L22" s="97">
        <v>0</v>
      </c>
      <c r="M22" s="96">
        <v>0</v>
      </c>
      <c r="N22" s="97">
        <v>0</v>
      </c>
      <c r="O22" s="96">
        <v>0</v>
      </c>
      <c r="P22" s="97">
        <v>0</v>
      </c>
      <c r="Q22" s="98">
        <f t="shared" si="0"/>
        <v>0</v>
      </c>
      <c r="R22" s="56"/>
      <c r="T22" s="56"/>
      <c r="X22" s="66"/>
    </row>
    <row r="23" spans="1:24" ht="17.25" customHeight="1">
      <c r="A23" s="123">
        <v>20</v>
      </c>
      <c r="B23" s="93">
        <f>HRÁČI!B25</f>
        <v>123</v>
      </c>
      <c r="C23" s="91">
        <f>HRÁČI!C25</f>
        <v>0</v>
      </c>
      <c r="D23" s="92">
        <f>HRÁČI!D25</f>
        <v>0</v>
      </c>
      <c r="E23" s="96">
        <v>0</v>
      </c>
      <c r="F23" s="97">
        <v>0</v>
      </c>
      <c r="G23" s="96">
        <v>0</v>
      </c>
      <c r="H23" s="97">
        <v>0</v>
      </c>
      <c r="I23" s="96">
        <v>0</v>
      </c>
      <c r="J23" s="97">
        <v>0</v>
      </c>
      <c r="K23" s="96">
        <v>0</v>
      </c>
      <c r="L23" s="97">
        <v>0</v>
      </c>
      <c r="M23" s="96">
        <v>0</v>
      </c>
      <c r="N23" s="97">
        <v>0</v>
      </c>
      <c r="O23" s="96">
        <v>0</v>
      </c>
      <c r="P23" s="97">
        <v>0</v>
      </c>
      <c r="Q23" s="98">
        <f t="shared" si="0"/>
        <v>0</v>
      </c>
      <c r="R23" s="56"/>
      <c r="T23" s="56"/>
      <c r="X23" s="66"/>
    </row>
    <row r="24" spans="1:24" ht="17.25" customHeight="1">
      <c r="A24" s="63">
        <v>21</v>
      </c>
      <c r="B24" s="93">
        <f>HRÁČI!B15</f>
        <v>113</v>
      </c>
      <c r="C24" s="91" t="str">
        <f>HRÁČI!C15</f>
        <v>Rotter</v>
      </c>
      <c r="D24" s="92" t="str">
        <f>HRÁČI!D15</f>
        <v>Martin</v>
      </c>
      <c r="E24" s="96">
        <v>0</v>
      </c>
      <c r="F24" s="97">
        <v>0</v>
      </c>
      <c r="G24" s="96">
        <v>0</v>
      </c>
      <c r="H24" s="97">
        <v>0</v>
      </c>
      <c r="I24" s="96">
        <v>0</v>
      </c>
      <c r="J24" s="97">
        <v>-7</v>
      </c>
      <c r="K24" s="96">
        <v>0</v>
      </c>
      <c r="L24" s="97">
        <v>0</v>
      </c>
      <c r="M24" s="96">
        <v>0</v>
      </c>
      <c r="N24" s="97">
        <v>0</v>
      </c>
      <c r="O24" s="96">
        <v>0</v>
      </c>
      <c r="P24" s="97">
        <v>0</v>
      </c>
      <c r="Q24" s="98">
        <f t="shared" si="0"/>
        <v>-7</v>
      </c>
      <c r="R24" s="56"/>
      <c r="T24" s="56"/>
      <c r="X24" s="66"/>
    </row>
    <row r="25" spans="1:24" ht="17.25" customHeight="1">
      <c r="A25" s="122">
        <v>22</v>
      </c>
      <c r="B25" s="93">
        <f>HRÁČI!B23</f>
        <v>121</v>
      </c>
      <c r="C25" s="91" t="str">
        <f>HRÁČI!C23</f>
        <v>Dula</v>
      </c>
      <c r="D25" s="92" t="str">
        <f>HRÁČI!D23</f>
        <v>Igor</v>
      </c>
      <c r="E25" s="96">
        <v>0</v>
      </c>
      <c r="F25" s="97">
        <v>0</v>
      </c>
      <c r="G25" s="96">
        <v>0</v>
      </c>
      <c r="H25" s="97">
        <v>0</v>
      </c>
      <c r="I25" s="96">
        <v>0</v>
      </c>
      <c r="J25" s="97">
        <v>0</v>
      </c>
      <c r="K25" s="96">
        <v>0</v>
      </c>
      <c r="L25" s="97">
        <v>0</v>
      </c>
      <c r="M25" s="96">
        <v>0</v>
      </c>
      <c r="N25" s="97">
        <v>-33</v>
      </c>
      <c r="O25" s="96">
        <v>0</v>
      </c>
      <c r="P25" s="97">
        <v>0</v>
      </c>
      <c r="Q25" s="98">
        <f t="shared" si="0"/>
        <v>-33</v>
      </c>
      <c r="R25" s="56"/>
      <c r="T25" s="56"/>
      <c r="X25" s="66"/>
    </row>
    <row r="26" spans="1:24" ht="17.25" customHeight="1">
      <c r="A26" s="63">
        <v>23</v>
      </c>
      <c r="B26" s="93">
        <f>HRÁČI!B21</f>
        <v>119</v>
      </c>
      <c r="C26" s="91" t="str">
        <f>HRÁČI!C21</f>
        <v>Rigo</v>
      </c>
      <c r="D26" s="92" t="str">
        <f>HRÁČI!D21</f>
        <v>Ľudovít</v>
      </c>
      <c r="E26" s="96">
        <v>0</v>
      </c>
      <c r="F26" s="97">
        <v>315</v>
      </c>
      <c r="G26" s="96">
        <v>0</v>
      </c>
      <c r="H26" s="97">
        <v>0</v>
      </c>
      <c r="I26" s="96">
        <v>0</v>
      </c>
      <c r="J26" s="97">
        <v>0</v>
      </c>
      <c r="K26" s="96">
        <v>0</v>
      </c>
      <c r="L26" s="97">
        <v>0</v>
      </c>
      <c r="M26" s="96">
        <v>0</v>
      </c>
      <c r="N26" s="97">
        <v>0</v>
      </c>
      <c r="O26" s="96">
        <v>0</v>
      </c>
      <c r="P26" s="97">
        <v>-505</v>
      </c>
      <c r="Q26" s="98">
        <f t="shared" si="0"/>
        <v>-190</v>
      </c>
      <c r="R26" s="56"/>
      <c r="T26" s="56"/>
      <c r="U26" s="46"/>
      <c r="X26" s="66"/>
    </row>
    <row r="27" spans="2:24" ht="15.75" customHeight="1">
      <c r="B27" s="68"/>
      <c r="C27" s="69"/>
      <c r="D27" s="69"/>
      <c r="E27" s="144">
        <f>SUM(E4:E26)</f>
        <v>4600</v>
      </c>
      <c r="F27" s="144">
        <f aca="true" t="shared" si="1" ref="F27:Q27">SUM(F4:F26)</f>
        <v>2635</v>
      </c>
      <c r="G27" s="144">
        <f t="shared" si="1"/>
        <v>1957.5</v>
      </c>
      <c r="H27" s="144">
        <f t="shared" si="1"/>
        <v>3590</v>
      </c>
      <c r="I27" s="144">
        <f t="shared" si="1"/>
        <v>4340</v>
      </c>
      <c r="J27" s="144">
        <f t="shared" si="1"/>
        <v>3612.5</v>
      </c>
      <c r="K27" s="144">
        <f t="shared" si="1"/>
        <v>3392.5</v>
      </c>
      <c r="L27" s="144">
        <f t="shared" si="1"/>
        <v>3090</v>
      </c>
      <c r="M27" s="144">
        <f t="shared" si="1"/>
        <v>3720</v>
      </c>
      <c r="N27" s="144">
        <f t="shared" si="1"/>
        <v>4287.5</v>
      </c>
      <c r="O27" s="144">
        <f t="shared" si="1"/>
        <v>2085</v>
      </c>
      <c r="P27" s="144">
        <f t="shared" si="1"/>
        <v>2235</v>
      </c>
      <c r="Q27" s="144">
        <f t="shared" si="1"/>
        <v>39545</v>
      </c>
      <c r="R27" s="56"/>
      <c r="T27" s="56"/>
      <c r="X27" s="66"/>
    </row>
    <row r="28" spans="2:20" ht="16.5" customHeight="1">
      <c r="B28" s="46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T28" s="55"/>
    </row>
    <row r="29" spans="2:23" ht="24.75" customHeight="1">
      <c r="B29" s="56"/>
      <c r="C29" s="56"/>
      <c r="D29" s="56"/>
      <c r="E29" s="56"/>
      <c r="F29" s="56"/>
      <c r="G29" s="56"/>
      <c r="H29" s="56"/>
      <c r="I29" s="65"/>
      <c r="Q29" s="46"/>
      <c r="S29" s="46"/>
      <c r="U29" s="46"/>
      <c r="V29" s="46"/>
      <c r="W29" s="46"/>
    </row>
    <row r="30" spans="2:23" ht="15.75" customHeight="1">
      <c r="B30" s="56"/>
      <c r="C30" s="56"/>
      <c r="D30" s="56"/>
      <c r="E30" s="56"/>
      <c r="F30" s="56"/>
      <c r="G30" s="56"/>
      <c r="H30" s="56"/>
      <c r="I30" s="65"/>
      <c r="Q30" s="46"/>
      <c r="S30" s="46"/>
      <c r="U30" s="46"/>
      <c r="V30" s="46"/>
      <c r="W30" s="46"/>
    </row>
    <row r="31" spans="2:23" ht="15.75" customHeight="1">
      <c r="B31" s="56"/>
      <c r="C31" s="56"/>
      <c r="D31" s="56"/>
      <c r="E31" s="56"/>
      <c r="F31" s="56"/>
      <c r="G31" s="56"/>
      <c r="H31" s="56"/>
      <c r="I31" s="65"/>
      <c r="Q31" s="46"/>
      <c r="S31" s="46"/>
      <c r="U31" s="46"/>
      <c r="V31" s="46"/>
      <c r="W31" s="46"/>
    </row>
    <row r="32" spans="2:23" ht="15.75" customHeight="1">
      <c r="B32" s="56"/>
      <c r="C32" s="56"/>
      <c r="D32" s="56"/>
      <c r="E32" s="56"/>
      <c r="F32" s="66"/>
      <c r="G32" s="56"/>
      <c r="H32" s="56"/>
      <c r="I32" s="66"/>
      <c r="Q32" s="46"/>
      <c r="S32" s="46"/>
      <c r="U32" s="46"/>
      <c r="V32" s="46"/>
      <c r="W32" s="46"/>
    </row>
    <row r="33" spans="2:23" ht="15.75" customHeight="1">
      <c r="B33" s="56"/>
      <c r="C33" s="56"/>
      <c r="D33" s="56"/>
      <c r="E33" s="56"/>
      <c r="F33" s="67"/>
      <c r="G33" s="56"/>
      <c r="H33" s="56"/>
      <c r="I33" s="66"/>
      <c r="Q33" s="46"/>
      <c r="S33" s="46"/>
      <c r="U33" s="46"/>
      <c r="V33" s="46"/>
      <c r="W33" s="46"/>
    </row>
    <row r="34" spans="2:23" ht="15.75" customHeight="1">
      <c r="B34" s="56"/>
      <c r="C34" s="56"/>
      <c r="D34" s="56"/>
      <c r="E34" s="56"/>
      <c r="F34" s="67"/>
      <c r="G34" s="56"/>
      <c r="H34" s="56"/>
      <c r="I34" s="66"/>
      <c r="Q34" s="46"/>
      <c r="S34" s="46"/>
      <c r="U34" s="46"/>
      <c r="V34" s="46"/>
      <c r="W34" s="46"/>
    </row>
    <row r="35" spans="2:23" ht="15.75" customHeight="1">
      <c r="B35" s="56"/>
      <c r="C35" s="56"/>
      <c r="D35" s="56"/>
      <c r="E35" s="56"/>
      <c r="F35" s="67"/>
      <c r="G35" s="56"/>
      <c r="H35" s="56"/>
      <c r="I35" s="66"/>
      <c r="Q35" s="46"/>
      <c r="S35" s="46"/>
      <c r="U35" s="46"/>
      <c r="V35" s="46"/>
      <c r="W35" s="46"/>
    </row>
    <row r="36" spans="2:23" ht="15.75" customHeight="1">
      <c r="B36" s="56"/>
      <c r="C36" s="56"/>
      <c r="D36" s="56"/>
      <c r="E36" s="56"/>
      <c r="F36" s="67"/>
      <c r="G36" s="56"/>
      <c r="H36" s="56"/>
      <c r="I36" s="66"/>
      <c r="Q36" s="46"/>
      <c r="S36" s="46"/>
      <c r="U36" s="46"/>
      <c r="V36" s="46"/>
      <c r="W36" s="46"/>
    </row>
    <row r="37" spans="2:23" ht="15.75" customHeight="1">
      <c r="B37" s="56"/>
      <c r="C37" s="56"/>
      <c r="D37" s="56"/>
      <c r="E37" s="56"/>
      <c r="F37" s="67"/>
      <c r="G37" s="56"/>
      <c r="H37" s="56"/>
      <c r="I37" s="66"/>
      <c r="Q37" s="46"/>
      <c r="S37" s="46"/>
      <c r="U37" s="46"/>
      <c r="V37" s="46"/>
      <c r="W37" s="46"/>
    </row>
    <row r="38" spans="2:23" ht="15.75" customHeight="1">
      <c r="B38" s="56"/>
      <c r="C38" s="56"/>
      <c r="D38" s="56"/>
      <c r="E38" s="56"/>
      <c r="F38" s="67"/>
      <c r="G38" s="56"/>
      <c r="H38" s="56"/>
      <c r="I38" s="66"/>
      <c r="Q38" s="46"/>
      <c r="S38" s="46"/>
      <c r="U38" s="46"/>
      <c r="V38" s="46"/>
      <c r="W38" s="46"/>
    </row>
    <row r="39" spans="2:23" ht="15.75" customHeight="1">
      <c r="B39" s="56"/>
      <c r="C39" s="56"/>
      <c r="D39" s="56"/>
      <c r="E39" s="56"/>
      <c r="G39" s="56"/>
      <c r="H39" s="56"/>
      <c r="I39" s="66"/>
      <c r="Q39" s="46"/>
      <c r="S39" s="46"/>
      <c r="U39" s="46"/>
      <c r="V39" s="46"/>
      <c r="W39" s="46"/>
    </row>
    <row r="40" spans="2:23" ht="15.75" customHeight="1">
      <c r="B40" s="56"/>
      <c r="C40" s="56"/>
      <c r="D40" s="56"/>
      <c r="E40" s="56"/>
      <c r="G40" s="56"/>
      <c r="H40" s="56"/>
      <c r="I40" s="66"/>
      <c r="Q40" s="46"/>
      <c r="S40" s="46"/>
      <c r="U40" s="46"/>
      <c r="V40" s="46"/>
      <c r="W40" s="46"/>
    </row>
    <row r="41" spans="2:23" ht="15.75" customHeight="1">
      <c r="B41" s="56"/>
      <c r="C41" s="56"/>
      <c r="D41" s="56"/>
      <c r="E41" s="56"/>
      <c r="F41" s="56"/>
      <c r="G41" s="56"/>
      <c r="H41" s="56"/>
      <c r="I41" s="66"/>
      <c r="Q41" s="46"/>
      <c r="S41" s="46"/>
      <c r="U41" s="46"/>
      <c r="V41" s="46"/>
      <c r="W41" s="46"/>
    </row>
    <row r="42" spans="2:23" ht="15.75" customHeight="1">
      <c r="B42" s="56"/>
      <c r="C42" s="56"/>
      <c r="D42" s="56"/>
      <c r="E42" s="56"/>
      <c r="F42" s="56"/>
      <c r="G42" s="56"/>
      <c r="H42" s="56"/>
      <c r="I42" s="66"/>
      <c r="Q42" s="46"/>
      <c r="S42" s="46"/>
      <c r="U42" s="46"/>
      <c r="V42" s="46"/>
      <c r="W42" s="46"/>
    </row>
    <row r="43" spans="2:23" ht="15.75" customHeight="1">
      <c r="B43" s="46"/>
      <c r="C43" s="56"/>
      <c r="D43" s="56"/>
      <c r="F43" s="56"/>
      <c r="G43" s="56"/>
      <c r="H43" s="56"/>
      <c r="Q43" s="46"/>
      <c r="S43" s="46"/>
      <c r="U43" s="46"/>
      <c r="V43" s="46"/>
      <c r="W43" s="46"/>
    </row>
    <row r="44" spans="2:23" ht="15.75" customHeight="1">
      <c r="B44" s="46"/>
      <c r="C44" s="56"/>
      <c r="D44" s="56"/>
      <c r="F44" s="56"/>
      <c r="G44" s="56"/>
      <c r="H44" s="56"/>
      <c r="Q44" s="46"/>
      <c r="S44" s="46"/>
      <c r="U44" s="46"/>
      <c r="V44" s="46"/>
      <c r="W44" s="46"/>
    </row>
    <row r="45" spans="2:23" ht="15.75" customHeight="1">
      <c r="B45" s="46"/>
      <c r="C45" s="56"/>
      <c r="D45" s="56"/>
      <c r="F45" s="56"/>
      <c r="G45" s="56"/>
      <c r="H45" s="56"/>
      <c r="Q45" s="46"/>
      <c r="S45" s="46"/>
      <c r="U45" s="46"/>
      <c r="V45" s="46"/>
      <c r="W45" s="46"/>
    </row>
    <row r="46" spans="2:23" ht="15.75" customHeight="1">
      <c r="B46" s="46"/>
      <c r="C46" s="56"/>
      <c r="D46" s="56"/>
      <c r="F46" s="56"/>
      <c r="G46" s="56"/>
      <c r="H46" s="56"/>
      <c r="Q46" s="46"/>
      <c r="S46" s="46"/>
      <c r="U46" s="46"/>
      <c r="V46" s="46"/>
      <c r="W46" s="4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mergeCells count="2">
    <mergeCell ref="C1:F1"/>
    <mergeCell ref="C3:D3"/>
  </mergeCells>
  <printOptions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7"/>
  <dimension ref="A1:AS49"/>
  <sheetViews>
    <sheetView showGridLines="0" tabSelected="1" view="pageBreakPreview" zoomScaleNormal="85" zoomScaleSheetLayoutView="100" workbookViewId="0" topLeftCell="A1">
      <selection activeCell="A6" sqref="A6"/>
    </sheetView>
  </sheetViews>
  <sheetFormatPr defaultColWidth="9.140625" defaultRowHeight="12.75"/>
  <cols>
    <col min="1" max="1" width="6.57421875" style="46" customWidth="1"/>
    <col min="2" max="2" width="6.00390625" style="48" customWidth="1"/>
    <col min="3" max="3" width="14.140625" style="49" customWidth="1"/>
    <col min="4" max="4" width="9.28125" style="49" customWidth="1"/>
    <col min="5" max="16" width="7.00390625" style="46" customWidth="1"/>
    <col min="17" max="17" width="7.421875" style="50" customWidth="1"/>
    <col min="18" max="18" width="9.140625" style="46" customWidth="1"/>
    <col min="19" max="19" width="9.140625" style="56" customWidth="1"/>
    <col min="20" max="20" width="9.140625" style="46" customWidth="1"/>
    <col min="21" max="23" width="9.140625" style="56" customWidth="1"/>
    <col min="24" max="16384" width="9.140625" style="46" customWidth="1"/>
  </cols>
  <sheetData>
    <row r="1" spans="1:24" ht="16.5" customHeight="1">
      <c r="A1" s="175"/>
      <c r="B1" s="174"/>
      <c r="C1" s="174"/>
      <c r="D1" s="174"/>
      <c r="E1" s="213" t="s">
        <v>45</v>
      </c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74"/>
      <c r="S1" s="174"/>
      <c r="T1" s="174"/>
      <c r="U1" s="174"/>
      <c r="V1" s="174"/>
      <c r="W1" s="174"/>
      <c r="X1" s="174"/>
    </row>
    <row r="2" spans="1:24" ht="25.5" customHeight="1">
      <c r="A2" s="174"/>
      <c r="B2" s="174"/>
      <c r="C2" s="174"/>
      <c r="D2" s="174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74"/>
      <c r="S2" s="174"/>
      <c r="T2" s="174"/>
      <c r="U2" s="174"/>
      <c r="V2" s="174"/>
      <c r="W2" s="174"/>
      <c r="X2" s="174"/>
    </row>
    <row r="3" spans="1:24" ht="29.25" customHeight="1">
      <c r="A3" s="174"/>
      <c r="B3" s="174"/>
      <c r="C3" s="174"/>
      <c r="D3" s="17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174"/>
      <c r="S3" s="174"/>
      <c r="T3" s="174"/>
      <c r="U3" s="174"/>
      <c r="V3" s="174"/>
      <c r="W3" s="174"/>
      <c r="X3" s="174"/>
    </row>
    <row r="4" spans="1:20" ht="14.25">
      <c r="A4" s="108"/>
      <c r="B4" s="137"/>
      <c r="C4" s="138"/>
      <c r="D4" s="109"/>
      <c r="E4" s="111" t="s">
        <v>90</v>
      </c>
      <c r="F4" s="112" t="s">
        <v>79</v>
      </c>
      <c r="G4" s="112" t="s">
        <v>80</v>
      </c>
      <c r="H4" s="112" t="s">
        <v>81</v>
      </c>
      <c r="I4" s="112" t="s">
        <v>82</v>
      </c>
      <c r="J4" s="112" t="s">
        <v>83</v>
      </c>
      <c r="K4" s="112" t="s">
        <v>84</v>
      </c>
      <c r="L4" s="112" t="s">
        <v>85</v>
      </c>
      <c r="M4" s="112" t="s">
        <v>86</v>
      </c>
      <c r="N4" s="112" t="s">
        <v>87</v>
      </c>
      <c r="O4" s="112" t="s">
        <v>88</v>
      </c>
      <c r="P4" s="112" t="s">
        <v>89</v>
      </c>
      <c r="Q4" s="136" t="s">
        <v>1</v>
      </c>
      <c r="R4" s="56"/>
      <c r="T4" s="56"/>
    </row>
    <row r="5" spans="1:20" ht="18" customHeight="1" thickBot="1">
      <c r="A5" s="110" t="s">
        <v>91</v>
      </c>
      <c r="B5" s="139" t="s">
        <v>3</v>
      </c>
      <c r="C5" s="211" t="s">
        <v>4</v>
      </c>
      <c r="D5" s="212"/>
      <c r="E5" s="61" t="str">
        <f>(I!C4)</f>
        <v>9.1. </v>
      </c>
      <c r="F5" s="61" t="str">
        <f>('II'!C4)</f>
        <v>6.2.</v>
      </c>
      <c r="G5" s="61" t="str">
        <f>(III!C4)</f>
        <v>6.3.</v>
      </c>
      <c r="H5" s="61" t="str">
        <f>('IV'!C4)</f>
        <v>13.3.</v>
      </c>
      <c r="I5" s="61" t="str">
        <f>(V!C4)</f>
        <v>1.5.</v>
      </c>
      <c r="J5" s="61" t="str">
        <f>(VI!C4)</f>
        <v>5.6.</v>
      </c>
      <c r="K5" s="61" t="str">
        <f>(VII!C4)</f>
        <v>3.7.</v>
      </c>
      <c r="L5" s="61" t="str">
        <f>(VIII!C4)</f>
        <v>14.8.</v>
      </c>
      <c r="M5" s="61" t="str">
        <f>(IX!C4)</f>
        <v>4.9.</v>
      </c>
      <c r="N5" s="61" t="str">
        <f>(X!C4)</f>
        <v>2.10.</v>
      </c>
      <c r="O5" s="61" t="str">
        <f>(XI!C4)</f>
        <v>6.11.</v>
      </c>
      <c r="P5" s="61" t="str">
        <f>(XII!C4)</f>
        <v>4.12.</v>
      </c>
      <c r="Q5" s="140" t="s">
        <v>0</v>
      </c>
      <c r="R5" s="56"/>
      <c r="S5" s="62"/>
      <c r="T5" s="56"/>
    </row>
    <row r="6" spans="1:24" ht="16.5" customHeight="1" thickTop="1">
      <c r="A6" s="123">
        <v>1</v>
      </c>
      <c r="B6" s="120">
        <f>HRÁČI!B18</f>
        <v>116</v>
      </c>
      <c r="C6" s="126" t="str">
        <f>HRÁČI!C18</f>
        <v>Vavrík  </v>
      </c>
      <c r="D6" s="127" t="str">
        <f>HRÁČI!D18</f>
        <v>Ivan</v>
      </c>
      <c r="E6" s="116">
        <v>13</v>
      </c>
      <c r="F6" s="118">
        <v>28</v>
      </c>
      <c r="G6" s="116">
        <v>21</v>
      </c>
      <c r="H6" s="118">
        <v>13</v>
      </c>
      <c r="I6" s="116">
        <v>20</v>
      </c>
      <c r="J6" s="118">
        <v>14</v>
      </c>
      <c r="K6" s="116">
        <v>24</v>
      </c>
      <c r="L6" s="118">
        <v>12</v>
      </c>
      <c r="M6" s="116">
        <v>10</v>
      </c>
      <c r="N6" s="118">
        <v>12</v>
      </c>
      <c r="O6" s="116">
        <v>22</v>
      </c>
      <c r="P6" s="118">
        <v>9</v>
      </c>
      <c r="Q6" s="114">
        <f aca="true" t="shared" si="0" ref="Q6:Q28">SUM(E6:P6)</f>
        <v>198</v>
      </c>
      <c r="R6" s="56"/>
      <c r="T6" s="56"/>
      <c r="X6" s="65"/>
    </row>
    <row r="7" spans="1:24" ht="16.5" customHeight="1">
      <c r="A7" s="123">
        <v>2</v>
      </c>
      <c r="B7" s="120">
        <f>HRÁČI!B17</f>
        <v>115</v>
      </c>
      <c r="C7" s="126" t="str">
        <f>HRÁČI!C17</f>
        <v>Andraščíková  </v>
      </c>
      <c r="D7" s="127" t="str">
        <f>HRÁČI!D17</f>
        <v>Beáta</v>
      </c>
      <c r="E7" s="116">
        <v>25</v>
      </c>
      <c r="F7" s="118">
        <v>23</v>
      </c>
      <c r="G7" s="116">
        <v>12</v>
      </c>
      <c r="H7" s="118">
        <v>19</v>
      </c>
      <c r="I7" s="116">
        <v>10</v>
      </c>
      <c r="J7" s="118">
        <v>14</v>
      </c>
      <c r="K7" s="116">
        <v>18</v>
      </c>
      <c r="L7" s="118">
        <v>13</v>
      </c>
      <c r="M7" s="116">
        <v>21</v>
      </c>
      <c r="N7" s="118">
        <v>11</v>
      </c>
      <c r="O7" s="116">
        <v>13</v>
      </c>
      <c r="P7" s="118">
        <v>8</v>
      </c>
      <c r="Q7" s="114">
        <f t="shared" si="0"/>
        <v>187</v>
      </c>
      <c r="R7" s="56"/>
      <c r="T7" s="56"/>
      <c r="X7" s="65"/>
    </row>
    <row r="8" spans="1:24" ht="16.5" customHeight="1">
      <c r="A8" s="63">
        <v>3</v>
      </c>
      <c r="B8" s="121">
        <f>HRÁČI!B19</f>
        <v>117</v>
      </c>
      <c r="C8" s="131" t="str">
        <f>HRÁČI!C19</f>
        <v>Vavrík  </v>
      </c>
      <c r="D8" s="132" t="str">
        <f>HRÁČI!D19</f>
        <v>Roman</v>
      </c>
      <c r="E8" s="94">
        <v>15</v>
      </c>
      <c r="F8" s="95">
        <v>18</v>
      </c>
      <c r="G8" s="94">
        <v>18</v>
      </c>
      <c r="H8" s="95">
        <v>9</v>
      </c>
      <c r="I8" s="94">
        <v>13</v>
      </c>
      <c r="J8" s="95">
        <v>29</v>
      </c>
      <c r="K8" s="94">
        <v>13</v>
      </c>
      <c r="L8" s="95">
        <v>16</v>
      </c>
      <c r="M8" s="94">
        <v>13</v>
      </c>
      <c r="N8" s="95">
        <v>9</v>
      </c>
      <c r="O8" s="94">
        <v>13</v>
      </c>
      <c r="P8" s="95">
        <v>20</v>
      </c>
      <c r="Q8" s="64">
        <f t="shared" si="0"/>
        <v>186</v>
      </c>
      <c r="R8" s="56"/>
      <c r="T8" s="56"/>
      <c r="X8" s="65"/>
    </row>
    <row r="9" spans="1:24" ht="16.5" customHeight="1">
      <c r="A9" s="122">
        <v>4</v>
      </c>
      <c r="B9" s="119">
        <f>HRÁČI!B6</f>
        <v>104</v>
      </c>
      <c r="C9" s="124" t="str">
        <f>HRÁČI!C6</f>
        <v>Dobiaš</v>
      </c>
      <c r="D9" s="125" t="str">
        <f>HRÁČI!D6</f>
        <v>Martin</v>
      </c>
      <c r="E9" s="115">
        <v>13</v>
      </c>
      <c r="F9" s="117">
        <v>24</v>
      </c>
      <c r="G9" s="115">
        <v>10</v>
      </c>
      <c r="H9" s="117">
        <v>11</v>
      </c>
      <c r="I9" s="115">
        <v>9</v>
      </c>
      <c r="J9" s="117">
        <v>26</v>
      </c>
      <c r="K9" s="115">
        <v>10</v>
      </c>
      <c r="L9" s="117">
        <v>11</v>
      </c>
      <c r="M9" s="115">
        <v>24</v>
      </c>
      <c r="N9" s="117">
        <v>11</v>
      </c>
      <c r="O9" s="115">
        <v>6</v>
      </c>
      <c r="P9" s="117">
        <v>19</v>
      </c>
      <c r="Q9" s="113">
        <f t="shared" si="0"/>
        <v>174</v>
      </c>
      <c r="R9" s="56"/>
      <c r="T9" s="56"/>
      <c r="U9" s="66"/>
      <c r="X9" s="66"/>
    </row>
    <row r="10" spans="1:24" ht="16.5" customHeight="1">
      <c r="A10" s="123">
        <v>5</v>
      </c>
      <c r="B10" s="120">
        <f>HRÁČI!B16</f>
        <v>114</v>
      </c>
      <c r="C10" s="126" t="str">
        <f>HRÁČI!C16</f>
        <v>Stadtrucker </v>
      </c>
      <c r="D10" s="127" t="str">
        <f>HRÁČI!D16</f>
        <v>Fedor</v>
      </c>
      <c r="E10" s="116">
        <v>21</v>
      </c>
      <c r="F10" s="118">
        <v>12</v>
      </c>
      <c r="G10" s="116">
        <v>18</v>
      </c>
      <c r="H10" s="118">
        <v>15</v>
      </c>
      <c r="I10" s="116">
        <v>27</v>
      </c>
      <c r="J10" s="118">
        <v>4</v>
      </c>
      <c r="K10" s="116">
        <v>12</v>
      </c>
      <c r="L10" s="118">
        <v>22</v>
      </c>
      <c r="M10" s="116">
        <v>27</v>
      </c>
      <c r="N10" s="118">
        <v>10</v>
      </c>
      <c r="O10" s="116">
        <v>0</v>
      </c>
      <c r="P10" s="118">
        <v>0</v>
      </c>
      <c r="Q10" s="114">
        <f t="shared" si="0"/>
        <v>168</v>
      </c>
      <c r="R10" s="56"/>
      <c r="T10" s="56"/>
      <c r="U10" s="67"/>
      <c r="X10" s="66"/>
    </row>
    <row r="11" spans="1:45" ht="16.5" customHeight="1">
      <c r="A11" s="63">
        <v>6</v>
      </c>
      <c r="B11" s="121">
        <f>HRÁČI!B13</f>
        <v>111</v>
      </c>
      <c r="C11" s="107" t="str">
        <f>HRÁČI!C13</f>
        <v>Leskovský  </v>
      </c>
      <c r="D11" s="128" t="str">
        <f>HRÁČI!D13</f>
        <v>Roman</v>
      </c>
      <c r="E11" s="94">
        <v>9</v>
      </c>
      <c r="F11" s="95">
        <v>16</v>
      </c>
      <c r="G11" s="94">
        <v>0</v>
      </c>
      <c r="H11" s="95">
        <v>22</v>
      </c>
      <c r="I11" s="94">
        <v>21</v>
      </c>
      <c r="J11" s="95">
        <v>16</v>
      </c>
      <c r="K11" s="94">
        <v>2</v>
      </c>
      <c r="L11" s="95">
        <v>28</v>
      </c>
      <c r="M11" s="94">
        <v>6</v>
      </c>
      <c r="N11" s="95">
        <v>16</v>
      </c>
      <c r="O11" s="94">
        <v>4</v>
      </c>
      <c r="P11" s="95">
        <v>10</v>
      </c>
      <c r="Q11" s="64">
        <f t="shared" si="0"/>
        <v>150</v>
      </c>
      <c r="R11" s="56"/>
      <c r="T11" s="56"/>
      <c r="U11" s="67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</row>
    <row r="12" spans="1:45" ht="16.5" customHeight="1">
      <c r="A12" s="122">
        <v>7</v>
      </c>
      <c r="B12" s="119">
        <f>HRÁČI!B4</f>
        <v>102</v>
      </c>
      <c r="C12" s="124" t="str">
        <f>HRÁČI!C4</f>
        <v>Andraščíková  </v>
      </c>
      <c r="D12" s="125" t="str">
        <f>HRÁČI!D4</f>
        <v>Katarína</v>
      </c>
      <c r="E12" s="115">
        <v>17</v>
      </c>
      <c r="F12" s="117">
        <v>11</v>
      </c>
      <c r="G12" s="115">
        <v>12</v>
      </c>
      <c r="H12" s="117">
        <v>10</v>
      </c>
      <c r="I12" s="115">
        <v>21</v>
      </c>
      <c r="J12" s="117">
        <v>9</v>
      </c>
      <c r="K12" s="115">
        <v>8</v>
      </c>
      <c r="L12" s="117">
        <v>0</v>
      </c>
      <c r="M12" s="115">
        <v>6</v>
      </c>
      <c r="N12" s="117">
        <v>16</v>
      </c>
      <c r="O12" s="115">
        <v>10</v>
      </c>
      <c r="P12" s="117">
        <v>0</v>
      </c>
      <c r="Q12" s="113">
        <f t="shared" si="0"/>
        <v>120</v>
      </c>
      <c r="R12" s="56"/>
      <c r="T12" s="56"/>
      <c r="U12" s="67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</row>
    <row r="13" spans="1:45" ht="16.5" customHeight="1">
      <c r="A13" s="123">
        <v>8</v>
      </c>
      <c r="B13" s="120">
        <f>HRÁČI!B14</f>
        <v>112</v>
      </c>
      <c r="C13" s="126" t="str">
        <f>HRÁČI!C14</f>
        <v>Pecov</v>
      </c>
      <c r="D13" s="127" t="str">
        <f>HRÁČI!D14</f>
        <v>Ivan</v>
      </c>
      <c r="E13" s="116">
        <v>16</v>
      </c>
      <c r="F13" s="118">
        <v>18</v>
      </c>
      <c r="G13" s="116">
        <v>22</v>
      </c>
      <c r="H13" s="118">
        <v>5</v>
      </c>
      <c r="I13" s="116">
        <v>7</v>
      </c>
      <c r="J13" s="118">
        <v>0</v>
      </c>
      <c r="K13" s="116">
        <v>0</v>
      </c>
      <c r="L13" s="118">
        <v>11</v>
      </c>
      <c r="M13" s="116">
        <v>16</v>
      </c>
      <c r="N13" s="118">
        <v>0</v>
      </c>
      <c r="O13" s="116">
        <v>17</v>
      </c>
      <c r="P13" s="118">
        <v>8</v>
      </c>
      <c r="Q13" s="114">
        <f t="shared" si="0"/>
        <v>120</v>
      </c>
      <c r="R13" s="56"/>
      <c r="T13" s="56"/>
      <c r="U13" s="67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</row>
    <row r="14" spans="1:24" ht="16.5" customHeight="1">
      <c r="A14" s="63">
        <v>9</v>
      </c>
      <c r="B14" s="121">
        <f>HRÁČI!B10</f>
        <v>108</v>
      </c>
      <c r="C14" s="107" t="str">
        <f>HRÁČI!C10</f>
        <v>Kazimír </v>
      </c>
      <c r="D14" s="128" t="str">
        <f>HRÁČI!D10</f>
        <v>Jozef</v>
      </c>
      <c r="E14" s="94">
        <v>11</v>
      </c>
      <c r="F14" s="95">
        <v>18</v>
      </c>
      <c r="G14" s="94">
        <v>6</v>
      </c>
      <c r="H14" s="95">
        <v>0</v>
      </c>
      <c r="I14" s="94">
        <v>11</v>
      </c>
      <c r="J14" s="95">
        <v>16</v>
      </c>
      <c r="K14" s="94">
        <v>12</v>
      </c>
      <c r="L14" s="95">
        <v>5</v>
      </c>
      <c r="M14" s="94">
        <v>10</v>
      </c>
      <c r="N14" s="95">
        <v>0</v>
      </c>
      <c r="O14" s="94">
        <v>15</v>
      </c>
      <c r="P14" s="95">
        <v>13</v>
      </c>
      <c r="Q14" s="64">
        <f t="shared" si="0"/>
        <v>117</v>
      </c>
      <c r="R14" s="56"/>
      <c r="T14" s="56"/>
      <c r="U14" s="67"/>
      <c r="X14" s="66"/>
    </row>
    <row r="15" spans="1:24" ht="16.5" customHeight="1">
      <c r="A15" s="122">
        <v>10</v>
      </c>
      <c r="B15" s="119">
        <f>HRÁČI!B5</f>
        <v>103</v>
      </c>
      <c r="C15" s="124" t="str">
        <f>HRÁČI!C5</f>
        <v>Bisák </v>
      </c>
      <c r="D15" s="125" t="str">
        <f>HRÁČI!D5</f>
        <v>Viliam</v>
      </c>
      <c r="E15" s="115">
        <v>6</v>
      </c>
      <c r="F15" s="117">
        <v>5</v>
      </c>
      <c r="G15" s="115">
        <v>11</v>
      </c>
      <c r="H15" s="117">
        <v>0</v>
      </c>
      <c r="I15" s="115">
        <v>9</v>
      </c>
      <c r="J15" s="117">
        <v>0</v>
      </c>
      <c r="K15" s="115">
        <v>12</v>
      </c>
      <c r="L15" s="117">
        <v>10</v>
      </c>
      <c r="M15" s="115">
        <v>16</v>
      </c>
      <c r="N15" s="117">
        <v>19</v>
      </c>
      <c r="O15" s="115">
        <v>11</v>
      </c>
      <c r="P15" s="117">
        <v>13</v>
      </c>
      <c r="Q15" s="113">
        <f t="shared" si="0"/>
        <v>112</v>
      </c>
      <c r="R15" s="56"/>
      <c r="T15" s="56"/>
      <c r="U15" s="67"/>
      <c r="X15" s="66"/>
    </row>
    <row r="16" spans="1:24" ht="16.5" customHeight="1">
      <c r="A16" s="123">
        <v>11</v>
      </c>
      <c r="B16" s="120">
        <f>HRÁČI!B8</f>
        <v>106</v>
      </c>
      <c r="C16" s="126" t="str">
        <f>HRÁČI!C8</f>
        <v>Hegyi </v>
      </c>
      <c r="D16" s="127" t="str">
        <f>HRÁČI!D8</f>
        <v>Juraj</v>
      </c>
      <c r="E16" s="116">
        <v>12</v>
      </c>
      <c r="F16" s="118">
        <v>15</v>
      </c>
      <c r="G16" s="116">
        <v>0</v>
      </c>
      <c r="H16" s="118">
        <v>11</v>
      </c>
      <c r="I16" s="116">
        <v>14</v>
      </c>
      <c r="J16" s="118">
        <v>23</v>
      </c>
      <c r="K16" s="116">
        <v>26</v>
      </c>
      <c r="L16" s="118">
        <v>5</v>
      </c>
      <c r="M16" s="116">
        <v>1</v>
      </c>
      <c r="N16" s="118">
        <v>0</v>
      </c>
      <c r="O16" s="116">
        <v>0</v>
      </c>
      <c r="P16" s="118">
        <v>0</v>
      </c>
      <c r="Q16" s="114">
        <f t="shared" si="0"/>
        <v>107</v>
      </c>
      <c r="R16" s="56"/>
      <c r="T16" s="56"/>
      <c r="U16" s="46"/>
      <c r="X16" s="66"/>
    </row>
    <row r="17" spans="1:24" ht="16.5" customHeight="1">
      <c r="A17" s="63">
        <v>12</v>
      </c>
      <c r="B17" s="121">
        <f>HRÁČI!B22</f>
        <v>120</v>
      </c>
      <c r="C17" s="131" t="str">
        <f>HRÁČI!C22</f>
        <v>Učník</v>
      </c>
      <c r="D17" s="132" t="str">
        <f>HRÁČI!D22</f>
        <v>Stanislav</v>
      </c>
      <c r="E17" s="94">
        <v>0</v>
      </c>
      <c r="F17" s="95">
        <v>0</v>
      </c>
      <c r="G17" s="94">
        <v>0</v>
      </c>
      <c r="H17" s="95">
        <v>0</v>
      </c>
      <c r="I17" s="94">
        <v>5</v>
      </c>
      <c r="J17" s="95">
        <v>11</v>
      </c>
      <c r="K17" s="94">
        <v>12</v>
      </c>
      <c r="L17" s="95">
        <v>11</v>
      </c>
      <c r="M17" s="94">
        <v>11</v>
      </c>
      <c r="N17" s="95">
        <v>0</v>
      </c>
      <c r="O17" s="94">
        <v>11</v>
      </c>
      <c r="P17" s="95">
        <v>0</v>
      </c>
      <c r="Q17" s="64">
        <f t="shared" si="0"/>
        <v>61</v>
      </c>
      <c r="R17" s="56"/>
      <c r="T17" s="56"/>
      <c r="U17" s="46"/>
      <c r="X17" s="66"/>
    </row>
    <row r="18" spans="1:24" ht="16.5" customHeight="1">
      <c r="A18" s="122">
        <v>13</v>
      </c>
      <c r="B18" s="119">
        <v>107</v>
      </c>
      <c r="C18" s="124" t="str">
        <f>HRÁČI!C9</f>
        <v>Vavríková</v>
      </c>
      <c r="D18" s="125" t="str">
        <f>HRÁČI!D9</f>
        <v>Lucia</v>
      </c>
      <c r="E18" s="115">
        <v>23</v>
      </c>
      <c r="F18" s="117">
        <v>0</v>
      </c>
      <c r="G18" s="115">
        <v>4</v>
      </c>
      <c r="H18" s="117">
        <v>7</v>
      </c>
      <c r="I18" s="115">
        <v>0</v>
      </c>
      <c r="J18" s="117">
        <v>7</v>
      </c>
      <c r="K18" s="115">
        <v>7</v>
      </c>
      <c r="L18" s="117">
        <v>0</v>
      </c>
      <c r="M18" s="115">
        <v>0</v>
      </c>
      <c r="N18" s="117">
        <v>0</v>
      </c>
      <c r="O18" s="115">
        <v>0</v>
      </c>
      <c r="P18" s="117">
        <v>0</v>
      </c>
      <c r="Q18" s="113">
        <f t="shared" si="0"/>
        <v>48</v>
      </c>
      <c r="R18" s="56"/>
      <c r="T18" s="56"/>
      <c r="X18" s="66"/>
    </row>
    <row r="19" spans="1:24" ht="16.5" customHeight="1">
      <c r="A19" s="123">
        <v>14</v>
      </c>
      <c r="B19" s="120">
        <f>HRÁČI!B20</f>
        <v>118</v>
      </c>
      <c r="C19" s="129" t="str">
        <f>HRÁČI!C20</f>
        <v>Vlčko</v>
      </c>
      <c r="D19" s="130" t="str">
        <f>HRÁČI!D20</f>
        <v>Miroslav</v>
      </c>
      <c r="E19" s="116">
        <v>16</v>
      </c>
      <c r="F19" s="118">
        <v>0</v>
      </c>
      <c r="G19" s="116">
        <v>0</v>
      </c>
      <c r="H19" s="118">
        <v>0</v>
      </c>
      <c r="I19" s="116">
        <v>14</v>
      </c>
      <c r="J19" s="118">
        <v>14</v>
      </c>
      <c r="K19" s="116">
        <v>0</v>
      </c>
      <c r="L19" s="118">
        <v>0</v>
      </c>
      <c r="M19" s="116">
        <v>0</v>
      </c>
      <c r="N19" s="118">
        <v>0</v>
      </c>
      <c r="O19" s="116">
        <v>0</v>
      </c>
      <c r="P19" s="118">
        <v>0</v>
      </c>
      <c r="Q19" s="114">
        <f t="shared" si="0"/>
        <v>44</v>
      </c>
      <c r="R19" s="56"/>
      <c r="T19" s="56"/>
      <c r="X19" s="66"/>
    </row>
    <row r="20" spans="1:24" ht="16.5" customHeight="1">
      <c r="A20" s="63">
        <v>15</v>
      </c>
      <c r="B20" s="121">
        <v>105</v>
      </c>
      <c r="C20" s="107" t="str">
        <f>HRÁČI!C7</f>
        <v>Korčák</v>
      </c>
      <c r="D20" s="128" t="str">
        <f>HRÁČI!D7</f>
        <v>Dušan</v>
      </c>
      <c r="E20" s="94">
        <v>32</v>
      </c>
      <c r="F20" s="95">
        <v>8</v>
      </c>
      <c r="G20" s="94">
        <v>0</v>
      </c>
      <c r="H20" s="95">
        <v>0</v>
      </c>
      <c r="I20" s="94">
        <v>0</v>
      </c>
      <c r="J20" s="95">
        <v>0</v>
      </c>
      <c r="K20" s="94">
        <v>0</v>
      </c>
      <c r="L20" s="95">
        <v>0</v>
      </c>
      <c r="M20" s="94">
        <v>0</v>
      </c>
      <c r="N20" s="95">
        <v>0</v>
      </c>
      <c r="O20" s="94">
        <v>0</v>
      </c>
      <c r="P20" s="95">
        <v>0</v>
      </c>
      <c r="Q20" s="64">
        <f t="shared" si="0"/>
        <v>40</v>
      </c>
      <c r="R20" s="56"/>
      <c r="T20" s="56"/>
      <c r="X20" s="66"/>
    </row>
    <row r="21" spans="1:24" ht="16.5" customHeight="1">
      <c r="A21" s="122">
        <v>16</v>
      </c>
      <c r="B21" s="119">
        <f>HRÁČI!B3</f>
        <v>101</v>
      </c>
      <c r="C21" s="124" t="str">
        <f>HRÁČI!C3</f>
        <v>Andraščík</v>
      </c>
      <c r="D21" s="125" t="str">
        <f>HRÁČI!D3</f>
        <v>Michal</v>
      </c>
      <c r="E21" s="115">
        <v>8</v>
      </c>
      <c r="F21" s="117">
        <v>0</v>
      </c>
      <c r="G21" s="115">
        <v>10</v>
      </c>
      <c r="H21" s="117">
        <v>0</v>
      </c>
      <c r="I21" s="115">
        <v>0</v>
      </c>
      <c r="J21" s="117">
        <v>0</v>
      </c>
      <c r="K21" s="115">
        <v>0</v>
      </c>
      <c r="L21" s="117">
        <v>0</v>
      </c>
      <c r="M21" s="115">
        <v>7</v>
      </c>
      <c r="N21" s="117">
        <v>0</v>
      </c>
      <c r="O21" s="115">
        <v>0</v>
      </c>
      <c r="P21" s="117">
        <v>0</v>
      </c>
      <c r="Q21" s="113">
        <f t="shared" si="0"/>
        <v>25</v>
      </c>
      <c r="R21" s="56"/>
      <c r="T21" s="56"/>
      <c r="X21" s="66"/>
    </row>
    <row r="22" spans="1:24" ht="16.5" customHeight="1">
      <c r="A22" s="123">
        <v>17</v>
      </c>
      <c r="B22" s="120">
        <f>HRÁČI!B21</f>
        <v>119</v>
      </c>
      <c r="C22" s="129" t="str">
        <f>HRÁČI!C21</f>
        <v>Rigo</v>
      </c>
      <c r="D22" s="130" t="str">
        <f>HRÁČI!D21</f>
        <v>Ľudovít</v>
      </c>
      <c r="E22" s="116">
        <v>0</v>
      </c>
      <c r="F22" s="118">
        <v>16</v>
      </c>
      <c r="G22" s="116">
        <v>0</v>
      </c>
      <c r="H22" s="118">
        <v>0</v>
      </c>
      <c r="I22" s="116">
        <v>0</v>
      </c>
      <c r="J22" s="118">
        <v>0</v>
      </c>
      <c r="K22" s="116">
        <v>0</v>
      </c>
      <c r="L22" s="118">
        <v>0</v>
      </c>
      <c r="M22" s="116">
        <v>0</v>
      </c>
      <c r="N22" s="118">
        <v>0</v>
      </c>
      <c r="O22" s="116">
        <v>0</v>
      </c>
      <c r="P22" s="118">
        <v>2</v>
      </c>
      <c r="Q22" s="114">
        <f t="shared" si="0"/>
        <v>18</v>
      </c>
      <c r="R22" s="56"/>
      <c r="T22" s="56"/>
      <c r="X22" s="66"/>
    </row>
    <row r="23" spans="1:24" ht="16.5" customHeight="1">
      <c r="A23" s="63">
        <v>18</v>
      </c>
      <c r="B23" s="121">
        <f>HRÁČI!B15</f>
        <v>113</v>
      </c>
      <c r="C23" s="107" t="str">
        <f>HRÁČI!C15</f>
        <v>Rotter</v>
      </c>
      <c r="D23" s="128" t="str">
        <f>HRÁČI!D15</f>
        <v>Martin</v>
      </c>
      <c r="E23" s="94">
        <v>0</v>
      </c>
      <c r="F23" s="95">
        <v>0</v>
      </c>
      <c r="G23" s="94">
        <v>0</v>
      </c>
      <c r="H23" s="95">
        <v>0</v>
      </c>
      <c r="I23" s="94">
        <v>0</v>
      </c>
      <c r="J23" s="95">
        <v>11</v>
      </c>
      <c r="K23" s="94">
        <v>0</v>
      </c>
      <c r="L23" s="95">
        <v>0</v>
      </c>
      <c r="M23" s="94">
        <v>0</v>
      </c>
      <c r="N23" s="95">
        <v>0</v>
      </c>
      <c r="O23" s="94">
        <v>0</v>
      </c>
      <c r="P23" s="95">
        <v>0</v>
      </c>
      <c r="Q23" s="64">
        <f t="shared" si="0"/>
        <v>11</v>
      </c>
      <c r="R23" s="56"/>
      <c r="T23" s="56"/>
      <c r="X23" s="66"/>
    </row>
    <row r="24" spans="1:24" ht="16.5" customHeight="1">
      <c r="A24" s="122">
        <v>19</v>
      </c>
      <c r="B24" s="119">
        <f>HRÁČI!B24</f>
        <v>122</v>
      </c>
      <c r="C24" s="133" t="str">
        <f>HRÁČI!C24</f>
        <v>Dohnány</v>
      </c>
      <c r="D24" s="134" t="str">
        <f>HRÁČI!D24</f>
        <v>Roman</v>
      </c>
      <c r="E24" s="115">
        <v>0</v>
      </c>
      <c r="F24" s="117">
        <v>0</v>
      </c>
      <c r="G24" s="115">
        <v>0</v>
      </c>
      <c r="H24" s="117">
        <v>0</v>
      </c>
      <c r="I24" s="115">
        <v>0</v>
      </c>
      <c r="J24" s="117">
        <v>0</v>
      </c>
      <c r="K24" s="115">
        <v>0</v>
      </c>
      <c r="L24" s="117">
        <v>0</v>
      </c>
      <c r="M24" s="115">
        <v>0</v>
      </c>
      <c r="N24" s="117">
        <v>11</v>
      </c>
      <c r="O24" s="115">
        <v>0</v>
      </c>
      <c r="P24" s="117">
        <v>0</v>
      </c>
      <c r="Q24" s="113">
        <f t="shared" si="0"/>
        <v>11</v>
      </c>
      <c r="R24" s="56"/>
      <c r="T24" s="56"/>
      <c r="X24" s="66"/>
    </row>
    <row r="25" spans="1:24" ht="16.5" customHeight="1">
      <c r="A25" s="123">
        <v>20</v>
      </c>
      <c r="B25" s="120">
        <f>HRÁČI!B12</f>
        <v>110</v>
      </c>
      <c r="C25" s="126" t="str">
        <f>HRÁČI!C12</f>
        <v>Kováč  </v>
      </c>
      <c r="D25" s="127" t="str">
        <f>HRÁČI!D12</f>
        <v>Štefan</v>
      </c>
      <c r="E25" s="116">
        <v>0</v>
      </c>
      <c r="F25" s="118">
        <v>10</v>
      </c>
      <c r="G25" s="116">
        <v>0</v>
      </c>
      <c r="H25" s="118">
        <v>0</v>
      </c>
      <c r="I25" s="116">
        <v>0</v>
      </c>
      <c r="J25" s="118">
        <v>0</v>
      </c>
      <c r="K25" s="116">
        <v>0</v>
      </c>
      <c r="L25" s="118">
        <v>0</v>
      </c>
      <c r="M25" s="116">
        <v>0</v>
      </c>
      <c r="N25" s="118">
        <v>0</v>
      </c>
      <c r="O25" s="116">
        <v>0</v>
      </c>
      <c r="P25" s="118">
        <v>0</v>
      </c>
      <c r="Q25" s="114">
        <f t="shared" si="0"/>
        <v>10</v>
      </c>
      <c r="R25" s="56"/>
      <c r="T25" s="56"/>
      <c r="X25" s="66"/>
    </row>
    <row r="26" spans="1:24" ht="16.5" customHeight="1">
      <c r="A26" s="63">
        <v>21</v>
      </c>
      <c r="B26" s="121">
        <f>HRÁČI!B23</f>
        <v>121</v>
      </c>
      <c r="C26" s="131" t="str">
        <f>HRÁČI!C23</f>
        <v>Dula</v>
      </c>
      <c r="D26" s="132" t="str">
        <f>HRÁČI!D23</f>
        <v>Igor</v>
      </c>
      <c r="E26" s="94">
        <v>0</v>
      </c>
      <c r="F26" s="95">
        <v>0</v>
      </c>
      <c r="G26" s="94">
        <v>0</v>
      </c>
      <c r="H26" s="95">
        <v>0</v>
      </c>
      <c r="I26" s="94">
        <v>0</v>
      </c>
      <c r="J26" s="95">
        <v>0</v>
      </c>
      <c r="K26" s="94">
        <v>0</v>
      </c>
      <c r="L26" s="95">
        <v>0</v>
      </c>
      <c r="M26" s="94">
        <v>0</v>
      </c>
      <c r="N26" s="95">
        <v>7</v>
      </c>
      <c r="O26" s="94">
        <v>0</v>
      </c>
      <c r="P26" s="95">
        <v>0</v>
      </c>
      <c r="Q26" s="64">
        <f t="shared" si="0"/>
        <v>7</v>
      </c>
      <c r="R26" s="56"/>
      <c r="T26" s="56"/>
      <c r="X26" s="66"/>
    </row>
    <row r="27" spans="1:24" ht="16.5" customHeight="1">
      <c r="A27" s="122">
        <v>22</v>
      </c>
      <c r="B27" s="119">
        <f>HRÁČI!B11</f>
        <v>109</v>
      </c>
      <c r="C27" s="124" t="str">
        <f>HRÁČI!C11</f>
        <v>Kolandra</v>
      </c>
      <c r="D27" s="125" t="str">
        <f>HRÁČI!D11</f>
        <v>Ivan</v>
      </c>
      <c r="E27" s="115">
        <v>0</v>
      </c>
      <c r="F27" s="117">
        <v>0</v>
      </c>
      <c r="G27" s="115">
        <v>0</v>
      </c>
      <c r="H27" s="117">
        <v>0</v>
      </c>
      <c r="I27" s="115">
        <v>0</v>
      </c>
      <c r="J27" s="117">
        <v>0</v>
      </c>
      <c r="K27" s="115">
        <v>0</v>
      </c>
      <c r="L27" s="117">
        <v>0</v>
      </c>
      <c r="M27" s="115">
        <v>0</v>
      </c>
      <c r="N27" s="117">
        <v>0</v>
      </c>
      <c r="O27" s="115">
        <v>0</v>
      </c>
      <c r="P27" s="117">
        <v>0</v>
      </c>
      <c r="Q27" s="113">
        <f t="shared" si="0"/>
        <v>0</v>
      </c>
      <c r="R27" s="56"/>
      <c r="T27" s="56"/>
      <c r="X27" s="66"/>
    </row>
    <row r="28" spans="1:24" ht="16.5" customHeight="1">
      <c r="A28" s="123">
        <v>23</v>
      </c>
      <c r="B28" s="120">
        <f>HRÁČI!B25</f>
        <v>123</v>
      </c>
      <c r="C28" s="129">
        <f>HRÁČI!C25</f>
        <v>0</v>
      </c>
      <c r="D28" s="130">
        <f>HRÁČI!D25</f>
        <v>0</v>
      </c>
      <c r="E28" s="116">
        <v>0</v>
      </c>
      <c r="F28" s="118">
        <v>0</v>
      </c>
      <c r="G28" s="116">
        <v>0</v>
      </c>
      <c r="H28" s="118">
        <v>0</v>
      </c>
      <c r="I28" s="116">
        <v>0</v>
      </c>
      <c r="J28" s="118">
        <v>0</v>
      </c>
      <c r="K28" s="116">
        <v>0</v>
      </c>
      <c r="L28" s="118">
        <v>0</v>
      </c>
      <c r="M28" s="116">
        <v>0</v>
      </c>
      <c r="N28" s="118">
        <v>0</v>
      </c>
      <c r="O28" s="116">
        <v>0</v>
      </c>
      <c r="P28" s="118">
        <v>0</v>
      </c>
      <c r="Q28" s="114">
        <f t="shared" si="0"/>
        <v>0</v>
      </c>
      <c r="R28" s="56"/>
      <c r="T28" s="56"/>
      <c r="X28" s="66"/>
    </row>
    <row r="29" spans="1:24" ht="16.5" customHeight="1">
      <c r="A29" s="63"/>
      <c r="B29" s="121"/>
      <c r="C29" s="107"/>
      <c r="D29" s="128"/>
      <c r="E29" s="94"/>
      <c r="F29" s="95"/>
      <c r="G29" s="94"/>
      <c r="H29" s="95"/>
      <c r="I29" s="94"/>
      <c r="J29" s="95"/>
      <c r="K29" s="94"/>
      <c r="L29" s="95"/>
      <c r="M29" s="94"/>
      <c r="N29" s="95"/>
      <c r="O29" s="94"/>
      <c r="P29" s="95"/>
      <c r="Q29" s="64"/>
      <c r="R29" s="56"/>
      <c r="T29" s="56"/>
      <c r="X29" s="66"/>
    </row>
    <row r="30" spans="2:24" ht="15.75" customHeight="1">
      <c r="B30" s="68"/>
      <c r="C30" s="69"/>
      <c r="D30" s="69"/>
      <c r="E30" s="143">
        <f aca="true" t="shared" si="1" ref="E30:Q30">SUM(E6:E29)</f>
        <v>237</v>
      </c>
      <c r="F30" s="143">
        <f t="shared" si="1"/>
        <v>222</v>
      </c>
      <c r="G30" s="143">
        <f t="shared" si="1"/>
        <v>144</v>
      </c>
      <c r="H30" s="143">
        <f t="shared" si="1"/>
        <v>122</v>
      </c>
      <c r="I30" s="143">
        <f t="shared" si="1"/>
        <v>181</v>
      </c>
      <c r="J30" s="143">
        <f t="shared" si="1"/>
        <v>194</v>
      </c>
      <c r="K30" s="143">
        <f t="shared" si="1"/>
        <v>156</v>
      </c>
      <c r="L30" s="143">
        <f t="shared" si="1"/>
        <v>144</v>
      </c>
      <c r="M30" s="143">
        <f t="shared" si="1"/>
        <v>168</v>
      </c>
      <c r="N30" s="143">
        <f t="shared" si="1"/>
        <v>122</v>
      </c>
      <c r="O30" s="143">
        <f t="shared" si="1"/>
        <v>122</v>
      </c>
      <c r="P30" s="143">
        <f t="shared" si="1"/>
        <v>102</v>
      </c>
      <c r="Q30" s="143">
        <f t="shared" si="1"/>
        <v>1914</v>
      </c>
      <c r="R30" s="56"/>
      <c r="T30" s="56"/>
      <c r="X30" s="66"/>
    </row>
    <row r="31" spans="2:20" ht="16.5" customHeight="1">
      <c r="B31" s="46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T31" s="55"/>
    </row>
    <row r="32" spans="2:23" ht="24.75" customHeight="1">
      <c r="B32" s="56"/>
      <c r="C32" s="56"/>
      <c r="D32" s="56"/>
      <c r="E32" s="56"/>
      <c r="F32" s="56"/>
      <c r="G32" s="56"/>
      <c r="H32" s="56"/>
      <c r="I32" s="65"/>
      <c r="Q32" s="46"/>
      <c r="S32" s="46"/>
      <c r="U32" s="46"/>
      <c r="V32" s="46"/>
      <c r="W32" s="46"/>
    </row>
    <row r="33" spans="2:23" ht="15.75" customHeight="1">
      <c r="B33" s="56"/>
      <c r="C33" s="56"/>
      <c r="D33" s="56"/>
      <c r="E33" s="56"/>
      <c r="F33" s="56"/>
      <c r="G33" s="56"/>
      <c r="H33" s="56"/>
      <c r="I33" s="65"/>
      <c r="Q33" s="46"/>
      <c r="S33" s="46"/>
      <c r="U33" s="46"/>
      <c r="V33" s="46"/>
      <c r="W33" s="46"/>
    </row>
    <row r="34" spans="2:23" ht="15.75" customHeight="1">
      <c r="B34" s="56"/>
      <c r="C34" s="56"/>
      <c r="D34" s="56"/>
      <c r="E34" s="56"/>
      <c r="F34" s="56"/>
      <c r="G34" s="56"/>
      <c r="H34" s="56"/>
      <c r="I34" s="65"/>
      <c r="Q34" s="46"/>
      <c r="S34" s="46"/>
      <c r="U34" s="46"/>
      <c r="V34" s="46"/>
      <c r="W34" s="46"/>
    </row>
    <row r="35" spans="2:23" ht="15.75" customHeight="1">
      <c r="B35" s="56"/>
      <c r="C35" s="56"/>
      <c r="D35" s="56"/>
      <c r="E35" s="56"/>
      <c r="F35" s="66"/>
      <c r="G35" s="56"/>
      <c r="H35" s="56"/>
      <c r="I35" s="66"/>
      <c r="Q35" s="46"/>
      <c r="S35" s="46"/>
      <c r="U35" s="46"/>
      <c r="V35" s="46"/>
      <c r="W35" s="46"/>
    </row>
    <row r="36" spans="2:23" ht="15.75" customHeight="1">
      <c r="B36" s="56"/>
      <c r="C36" s="56"/>
      <c r="D36" s="56"/>
      <c r="E36" s="56"/>
      <c r="F36" s="67"/>
      <c r="G36" s="56"/>
      <c r="H36" s="56"/>
      <c r="I36" s="66"/>
      <c r="Q36" s="46"/>
      <c r="S36" s="46"/>
      <c r="U36" s="46"/>
      <c r="V36" s="46"/>
      <c r="W36" s="46"/>
    </row>
    <row r="37" spans="2:23" ht="15.75" customHeight="1">
      <c r="B37" s="56"/>
      <c r="C37" s="56"/>
      <c r="D37" s="56"/>
      <c r="E37" s="56"/>
      <c r="F37" s="67"/>
      <c r="G37" s="56"/>
      <c r="H37" s="56"/>
      <c r="I37" s="66"/>
      <c r="Q37" s="46"/>
      <c r="S37" s="46"/>
      <c r="U37" s="46"/>
      <c r="V37" s="46"/>
      <c r="W37" s="46"/>
    </row>
    <row r="38" spans="2:23" ht="15.75" customHeight="1">
      <c r="B38" s="56"/>
      <c r="C38" s="56"/>
      <c r="D38" s="56"/>
      <c r="E38" s="56"/>
      <c r="F38" s="67"/>
      <c r="G38" s="56"/>
      <c r="H38" s="56"/>
      <c r="I38" s="66"/>
      <c r="Q38" s="46"/>
      <c r="S38" s="46"/>
      <c r="U38" s="46"/>
      <c r="V38" s="46"/>
      <c r="W38" s="46"/>
    </row>
    <row r="39" spans="2:23" ht="15.75" customHeight="1">
      <c r="B39" s="56"/>
      <c r="C39" s="56"/>
      <c r="D39" s="56"/>
      <c r="E39" s="56"/>
      <c r="F39" s="67"/>
      <c r="G39" s="56"/>
      <c r="H39" s="56"/>
      <c r="I39" s="66"/>
      <c r="Q39" s="46"/>
      <c r="S39" s="46"/>
      <c r="U39" s="46"/>
      <c r="V39" s="46"/>
      <c r="W39" s="46"/>
    </row>
    <row r="40" spans="2:23" ht="15.75" customHeight="1">
      <c r="B40" s="56"/>
      <c r="C40" s="56"/>
      <c r="D40" s="56"/>
      <c r="E40" s="56"/>
      <c r="F40" s="67"/>
      <c r="G40" s="56"/>
      <c r="H40" s="56"/>
      <c r="I40" s="66"/>
      <c r="Q40" s="46"/>
      <c r="S40" s="46"/>
      <c r="U40" s="46"/>
      <c r="V40" s="46"/>
      <c r="W40" s="46"/>
    </row>
    <row r="41" spans="2:23" ht="15.75" customHeight="1">
      <c r="B41" s="56"/>
      <c r="C41" s="56"/>
      <c r="D41" s="56"/>
      <c r="E41" s="56"/>
      <c r="F41" s="67"/>
      <c r="G41" s="56"/>
      <c r="H41" s="56"/>
      <c r="I41" s="66"/>
      <c r="Q41" s="46"/>
      <c r="S41" s="46"/>
      <c r="U41" s="46"/>
      <c r="V41" s="46"/>
      <c r="W41" s="46"/>
    </row>
    <row r="42" spans="2:23" ht="15.75" customHeight="1">
      <c r="B42" s="56"/>
      <c r="C42" s="56"/>
      <c r="D42" s="56"/>
      <c r="E42" s="56"/>
      <c r="G42" s="56"/>
      <c r="H42" s="56"/>
      <c r="I42" s="66"/>
      <c r="Q42" s="46"/>
      <c r="S42" s="46"/>
      <c r="U42" s="46"/>
      <c r="V42" s="46"/>
      <c r="W42" s="46"/>
    </row>
    <row r="43" spans="2:23" ht="15.75" customHeight="1">
      <c r="B43" s="56"/>
      <c r="C43" s="56"/>
      <c r="D43" s="56"/>
      <c r="E43" s="56"/>
      <c r="G43" s="56"/>
      <c r="H43" s="56"/>
      <c r="I43" s="66"/>
      <c r="Q43" s="46"/>
      <c r="S43" s="46"/>
      <c r="U43" s="46"/>
      <c r="V43" s="46"/>
      <c r="W43" s="46"/>
    </row>
    <row r="44" spans="2:23" ht="15.75" customHeight="1">
      <c r="B44" s="56"/>
      <c r="C44" s="56"/>
      <c r="D44" s="56"/>
      <c r="E44" s="56"/>
      <c r="F44" s="56"/>
      <c r="G44" s="56"/>
      <c r="H44" s="56"/>
      <c r="I44" s="66"/>
      <c r="Q44" s="46"/>
      <c r="S44" s="46"/>
      <c r="U44" s="46"/>
      <c r="V44" s="46"/>
      <c r="W44" s="46"/>
    </row>
    <row r="45" spans="2:23" ht="15.75" customHeight="1">
      <c r="B45" s="56"/>
      <c r="C45" s="56"/>
      <c r="D45" s="56"/>
      <c r="E45" s="56"/>
      <c r="F45" s="56"/>
      <c r="G45" s="56"/>
      <c r="H45" s="56"/>
      <c r="I45" s="66"/>
      <c r="Q45" s="46"/>
      <c r="S45" s="46"/>
      <c r="U45" s="46"/>
      <c r="V45" s="46"/>
      <c r="W45" s="46"/>
    </row>
    <row r="46" spans="2:23" ht="15.75" customHeight="1">
      <c r="B46" s="46"/>
      <c r="C46" s="56"/>
      <c r="D46" s="56"/>
      <c r="F46" s="56"/>
      <c r="G46" s="56"/>
      <c r="H46" s="56"/>
      <c r="Q46" s="46"/>
      <c r="S46" s="46"/>
      <c r="U46" s="46"/>
      <c r="V46" s="46"/>
      <c r="W46" s="46"/>
    </row>
    <row r="47" spans="2:23" ht="15.75" customHeight="1">
      <c r="B47" s="46"/>
      <c r="C47" s="56"/>
      <c r="D47" s="56"/>
      <c r="F47" s="56"/>
      <c r="G47" s="56"/>
      <c r="H47" s="56"/>
      <c r="Q47" s="46"/>
      <c r="S47" s="46"/>
      <c r="U47" s="46"/>
      <c r="V47" s="46"/>
      <c r="W47" s="46"/>
    </row>
    <row r="48" spans="2:23" ht="15.75" customHeight="1">
      <c r="B48" s="46"/>
      <c r="C48" s="56"/>
      <c r="D48" s="56"/>
      <c r="F48" s="56"/>
      <c r="G48" s="56"/>
      <c r="H48" s="56"/>
      <c r="Q48" s="46"/>
      <c r="S48" s="46"/>
      <c r="U48" s="46"/>
      <c r="V48" s="46"/>
      <c r="W48" s="46"/>
    </row>
    <row r="49" spans="2:23" ht="15.75" customHeight="1">
      <c r="B49" s="46"/>
      <c r="C49" s="56"/>
      <c r="D49" s="56"/>
      <c r="F49" s="56"/>
      <c r="G49" s="56"/>
      <c r="H49" s="56"/>
      <c r="Q49" s="46"/>
      <c r="S49" s="46"/>
      <c r="U49" s="46"/>
      <c r="V49" s="46"/>
      <c r="W49" s="46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</sheetData>
  <mergeCells count="2">
    <mergeCell ref="C5:D5"/>
    <mergeCell ref="E1:Q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X46"/>
  <sheetViews>
    <sheetView showGridLines="0" zoomScale="85" zoomScaleNormal="85" workbookViewId="0" topLeftCell="A1">
      <selection activeCell="C42" sqref="C42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19" width="6.28125" style="0" customWidth="1"/>
    <col min="20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193" t="s">
        <v>45</v>
      </c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5"/>
      <c r="V2" s="6"/>
    </row>
    <row r="3" spans="1:24" ht="9" customHeight="1">
      <c r="A3" s="192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</row>
    <row r="4" spans="1:21" ht="15.75">
      <c r="A4" s="43"/>
      <c r="B4" s="7" t="s">
        <v>145</v>
      </c>
      <c r="C4" s="7" t="s">
        <v>146</v>
      </c>
      <c r="D4" s="45" t="s">
        <v>42</v>
      </c>
      <c r="E4" s="182" t="s">
        <v>46</v>
      </c>
      <c r="F4" s="183"/>
      <c r="G4" s="183"/>
      <c r="H4" s="183"/>
      <c r="I4" s="183"/>
      <c r="J4" s="184" t="s">
        <v>47</v>
      </c>
      <c r="K4" s="185"/>
      <c r="L4" s="185"/>
      <c r="M4" s="185"/>
      <c r="N4" s="186"/>
      <c r="O4" s="196" t="s">
        <v>50</v>
      </c>
      <c r="P4" s="196"/>
      <c r="Q4" s="196"/>
      <c r="R4" s="196"/>
      <c r="S4" s="168" t="s">
        <v>128</v>
      </c>
      <c r="T4" s="40" t="s">
        <v>78</v>
      </c>
      <c r="U4" s="41" t="s">
        <v>1</v>
      </c>
    </row>
    <row r="5" spans="1:21" ht="14.25" thickBot="1">
      <c r="A5" s="20" t="s">
        <v>2</v>
      </c>
      <c r="B5" s="21" t="s">
        <v>3</v>
      </c>
      <c r="C5" s="22" t="s">
        <v>4</v>
      </c>
      <c r="D5" s="23"/>
      <c r="E5" s="24" t="s">
        <v>5</v>
      </c>
      <c r="F5" s="25" t="s">
        <v>6</v>
      </c>
      <c r="G5" s="25" t="s">
        <v>17</v>
      </c>
      <c r="H5" s="26" t="s">
        <v>7</v>
      </c>
      <c r="I5" s="26" t="s">
        <v>8</v>
      </c>
      <c r="J5" s="27" t="s">
        <v>9</v>
      </c>
      <c r="K5" s="27" t="s">
        <v>10</v>
      </c>
      <c r="L5" s="27" t="s">
        <v>18</v>
      </c>
      <c r="M5" s="28" t="s">
        <v>11</v>
      </c>
      <c r="N5" s="28" t="s">
        <v>12</v>
      </c>
      <c r="O5" s="30" t="s">
        <v>13</v>
      </c>
      <c r="P5" s="30" t="s">
        <v>14</v>
      </c>
      <c r="Q5" s="30" t="s">
        <v>15</v>
      </c>
      <c r="R5" s="29" t="s">
        <v>16</v>
      </c>
      <c r="S5" s="169" t="s">
        <v>129</v>
      </c>
      <c r="T5" s="90" t="s">
        <v>99</v>
      </c>
      <c r="U5" s="42" t="s">
        <v>43</v>
      </c>
    </row>
    <row r="6" spans="1:21" ht="12.75">
      <c r="A6" s="17">
        <v>1</v>
      </c>
      <c r="B6" s="165">
        <f>HRÁČI!B7</f>
        <v>105</v>
      </c>
      <c r="C6" s="166" t="str">
        <f>HRÁČI!C7</f>
        <v>Korčák</v>
      </c>
      <c r="D6" s="167" t="str">
        <f>HRÁČI!D7</f>
        <v>Dušan</v>
      </c>
      <c r="E6" s="13">
        <v>164</v>
      </c>
      <c r="F6" s="9">
        <v>100</v>
      </c>
      <c r="G6" s="18">
        <f aca="true" t="shared" si="0" ref="G6:G28">F6*2.5</f>
        <v>250</v>
      </c>
      <c r="H6" s="31">
        <f aca="true" t="shared" si="1" ref="H6:H28">E6+G6</f>
        <v>414</v>
      </c>
      <c r="I6" s="38">
        <v>13</v>
      </c>
      <c r="J6" s="14">
        <v>585.5</v>
      </c>
      <c r="K6" s="9">
        <v>82</v>
      </c>
      <c r="L6" s="14">
        <f aca="true" t="shared" si="2" ref="L6:L28">K6*2.5</f>
        <v>205</v>
      </c>
      <c r="M6" s="31">
        <f aca="true" t="shared" si="3" ref="M6:M28">J6+L6</f>
        <v>790.5</v>
      </c>
      <c r="N6" s="38">
        <v>14</v>
      </c>
      <c r="O6" s="32">
        <f aca="true" t="shared" si="4" ref="O6:O28">E6+J6</f>
        <v>749.5</v>
      </c>
      <c r="P6" s="33">
        <f aca="true" t="shared" si="5" ref="P6:P28">G6+L6</f>
        <v>455</v>
      </c>
      <c r="Q6" s="34">
        <f aca="true" t="shared" si="6" ref="Q6:Q28">H6+M6</f>
        <v>1204.5</v>
      </c>
      <c r="R6" s="19">
        <f aca="true" t="shared" si="7" ref="R6:R28">I6+N6</f>
        <v>27</v>
      </c>
      <c r="S6" s="170">
        <v>3</v>
      </c>
      <c r="T6" s="170">
        <v>2</v>
      </c>
      <c r="U6" s="52">
        <f aca="true" t="shared" si="8" ref="U6:U28">R6+S6+T6</f>
        <v>32</v>
      </c>
    </row>
    <row r="7" spans="1:21" ht="12.75">
      <c r="A7" s="16">
        <v>2</v>
      </c>
      <c r="B7" s="165">
        <f>HRÁČI!B17</f>
        <v>115</v>
      </c>
      <c r="C7" s="166" t="str">
        <f>HRÁČI!C17</f>
        <v>Andraščíková  </v>
      </c>
      <c r="D7" s="167" t="str">
        <f>HRÁČI!D17</f>
        <v>Beáta</v>
      </c>
      <c r="E7" s="13">
        <v>85.5</v>
      </c>
      <c r="F7" s="9">
        <v>34</v>
      </c>
      <c r="G7" s="13">
        <f t="shared" si="0"/>
        <v>85</v>
      </c>
      <c r="H7" s="8">
        <f t="shared" si="1"/>
        <v>170.5</v>
      </c>
      <c r="I7" s="39">
        <v>10</v>
      </c>
      <c r="J7" s="14">
        <v>264.5</v>
      </c>
      <c r="K7" s="9">
        <v>122</v>
      </c>
      <c r="L7" s="14">
        <f t="shared" si="2"/>
        <v>305</v>
      </c>
      <c r="M7" s="8">
        <f t="shared" si="3"/>
        <v>569.5</v>
      </c>
      <c r="N7" s="39">
        <v>12</v>
      </c>
      <c r="O7" s="35">
        <f t="shared" si="4"/>
        <v>350</v>
      </c>
      <c r="P7" s="36">
        <f t="shared" si="5"/>
        <v>390</v>
      </c>
      <c r="Q7" s="37">
        <f t="shared" si="6"/>
        <v>740</v>
      </c>
      <c r="R7" s="15">
        <f t="shared" si="7"/>
        <v>22</v>
      </c>
      <c r="S7" s="171">
        <v>2</v>
      </c>
      <c r="T7" s="171">
        <v>1</v>
      </c>
      <c r="U7" s="52">
        <f t="shared" si="8"/>
        <v>25</v>
      </c>
    </row>
    <row r="8" spans="1:21" ht="12.75">
      <c r="A8" s="16">
        <v>3</v>
      </c>
      <c r="B8" s="165">
        <f>HRÁČI!B9</f>
        <v>107</v>
      </c>
      <c r="C8" s="166" t="str">
        <f>HRÁČI!C9</f>
        <v>Vavríková</v>
      </c>
      <c r="D8" s="167" t="str">
        <f>HRÁČI!D9</f>
        <v>Lucia</v>
      </c>
      <c r="E8" s="13">
        <v>228</v>
      </c>
      <c r="F8" s="9">
        <v>87</v>
      </c>
      <c r="G8" s="13">
        <f t="shared" si="0"/>
        <v>217.5</v>
      </c>
      <c r="H8" s="8">
        <f t="shared" si="1"/>
        <v>445.5</v>
      </c>
      <c r="I8" s="39">
        <v>14</v>
      </c>
      <c r="J8" s="14">
        <v>116.5</v>
      </c>
      <c r="K8" s="9">
        <v>47</v>
      </c>
      <c r="L8" s="14">
        <f t="shared" si="2"/>
        <v>117.5</v>
      </c>
      <c r="M8" s="8">
        <f t="shared" si="3"/>
        <v>234</v>
      </c>
      <c r="N8" s="39">
        <v>8</v>
      </c>
      <c r="O8" s="35">
        <f t="shared" si="4"/>
        <v>344.5</v>
      </c>
      <c r="P8" s="36">
        <f t="shared" si="5"/>
        <v>335</v>
      </c>
      <c r="Q8" s="37">
        <f t="shared" si="6"/>
        <v>679.5</v>
      </c>
      <c r="R8" s="15">
        <f t="shared" si="7"/>
        <v>22</v>
      </c>
      <c r="S8" s="171">
        <v>1</v>
      </c>
      <c r="T8" s="171"/>
      <c r="U8" s="52">
        <f t="shared" si="8"/>
        <v>23</v>
      </c>
    </row>
    <row r="9" spans="1:21" ht="12.75">
      <c r="A9" s="16">
        <v>4</v>
      </c>
      <c r="B9" s="165">
        <f>HRÁČI!B16</f>
        <v>114</v>
      </c>
      <c r="C9" s="166" t="str">
        <f>HRÁČI!C16</f>
        <v>Stadtrucker </v>
      </c>
      <c r="D9" s="167" t="str">
        <f>HRÁČI!D16</f>
        <v>Fedor</v>
      </c>
      <c r="E9" s="13">
        <v>-78.5</v>
      </c>
      <c r="F9" s="9">
        <v>52</v>
      </c>
      <c r="G9" s="13">
        <f t="shared" si="0"/>
        <v>130</v>
      </c>
      <c r="H9" s="8">
        <f t="shared" si="1"/>
        <v>51.5</v>
      </c>
      <c r="I9" s="39">
        <v>5</v>
      </c>
      <c r="J9" s="14">
        <v>297</v>
      </c>
      <c r="K9" s="9">
        <v>156</v>
      </c>
      <c r="L9" s="14">
        <f t="shared" si="2"/>
        <v>390</v>
      </c>
      <c r="M9" s="8">
        <f t="shared" si="3"/>
        <v>687</v>
      </c>
      <c r="N9" s="39">
        <v>13</v>
      </c>
      <c r="O9" s="35">
        <f t="shared" si="4"/>
        <v>218.5</v>
      </c>
      <c r="P9" s="36">
        <f t="shared" si="5"/>
        <v>520</v>
      </c>
      <c r="Q9" s="37">
        <f t="shared" si="6"/>
        <v>738.5</v>
      </c>
      <c r="R9" s="15">
        <f t="shared" si="7"/>
        <v>18</v>
      </c>
      <c r="S9" s="171"/>
      <c r="T9" s="171">
        <v>3</v>
      </c>
      <c r="U9" s="52">
        <f t="shared" si="8"/>
        <v>21</v>
      </c>
    </row>
    <row r="10" spans="1:24" ht="12.75">
      <c r="A10" s="16">
        <v>5</v>
      </c>
      <c r="B10" s="165">
        <f>HRÁČI!B4</f>
        <v>102</v>
      </c>
      <c r="C10" s="166" t="str">
        <f>HRÁČI!C4</f>
        <v>Andraščíková  </v>
      </c>
      <c r="D10" s="167" t="str">
        <f>HRÁČI!D4</f>
        <v>Katarína</v>
      </c>
      <c r="E10" s="13">
        <v>83.5</v>
      </c>
      <c r="F10" s="9">
        <v>0</v>
      </c>
      <c r="G10" s="13">
        <f t="shared" si="0"/>
        <v>0</v>
      </c>
      <c r="H10" s="8">
        <f t="shared" si="1"/>
        <v>83.5</v>
      </c>
      <c r="I10" s="39">
        <v>8</v>
      </c>
      <c r="J10" s="14">
        <v>56.5</v>
      </c>
      <c r="K10" s="9">
        <v>147</v>
      </c>
      <c r="L10" s="14">
        <f t="shared" si="2"/>
        <v>367.5</v>
      </c>
      <c r="M10" s="8">
        <f t="shared" si="3"/>
        <v>424</v>
      </c>
      <c r="N10" s="39">
        <v>9</v>
      </c>
      <c r="O10" s="35">
        <f t="shared" si="4"/>
        <v>140</v>
      </c>
      <c r="P10" s="36">
        <f t="shared" si="5"/>
        <v>367.5</v>
      </c>
      <c r="Q10" s="37">
        <f t="shared" si="6"/>
        <v>507.5</v>
      </c>
      <c r="R10" s="15">
        <f t="shared" si="7"/>
        <v>17</v>
      </c>
      <c r="S10" s="171"/>
      <c r="T10" s="171"/>
      <c r="U10" s="52">
        <f t="shared" si="8"/>
        <v>17</v>
      </c>
      <c r="X10" s="44"/>
    </row>
    <row r="11" spans="1:21" ht="12.75">
      <c r="A11" s="16">
        <v>6</v>
      </c>
      <c r="B11" s="165">
        <f>HRÁČI!B20</f>
        <v>118</v>
      </c>
      <c r="C11" s="166" t="str">
        <f>HRÁČI!C20</f>
        <v>Vlčko</v>
      </c>
      <c r="D11" s="167" t="str">
        <f>HRÁČI!D20</f>
        <v>Miroslav</v>
      </c>
      <c r="E11" s="13">
        <v>390.5</v>
      </c>
      <c r="F11" s="9">
        <v>131</v>
      </c>
      <c r="G11" s="13">
        <f t="shared" si="0"/>
        <v>327.5</v>
      </c>
      <c r="H11" s="8">
        <f t="shared" si="1"/>
        <v>718</v>
      </c>
      <c r="I11" s="39">
        <v>15</v>
      </c>
      <c r="J11" s="14">
        <v>-433</v>
      </c>
      <c r="K11" s="9">
        <v>16</v>
      </c>
      <c r="L11" s="14">
        <f t="shared" si="2"/>
        <v>40</v>
      </c>
      <c r="M11" s="8">
        <f t="shared" si="3"/>
        <v>-393</v>
      </c>
      <c r="N11" s="39">
        <v>1</v>
      </c>
      <c r="O11" s="35">
        <f t="shared" si="4"/>
        <v>-42.5</v>
      </c>
      <c r="P11" s="36">
        <f t="shared" si="5"/>
        <v>367.5</v>
      </c>
      <c r="Q11" s="37">
        <f t="shared" si="6"/>
        <v>325</v>
      </c>
      <c r="R11" s="15">
        <f t="shared" si="7"/>
        <v>16</v>
      </c>
      <c r="S11" s="171"/>
      <c r="T11" s="171"/>
      <c r="U11" s="52">
        <f t="shared" si="8"/>
        <v>16</v>
      </c>
    </row>
    <row r="12" spans="1:21" ht="12.75">
      <c r="A12" s="16">
        <v>7</v>
      </c>
      <c r="B12" s="165">
        <f>HRÁČI!B14</f>
        <v>112</v>
      </c>
      <c r="C12" s="166" t="str">
        <f>HRÁČI!C14</f>
        <v>Pecov</v>
      </c>
      <c r="D12" s="167" t="str">
        <f>HRÁČI!D14</f>
        <v>Ivan</v>
      </c>
      <c r="E12" s="13">
        <v>116.5</v>
      </c>
      <c r="F12" s="9">
        <v>8</v>
      </c>
      <c r="G12" s="13">
        <f t="shared" si="0"/>
        <v>20</v>
      </c>
      <c r="H12" s="8">
        <f t="shared" si="1"/>
        <v>136.5</v>
      </c>
      <c r="I12" s="39">
        <v>9</v>
      </c>
      <c r="J12" s="14">
        <v>22.5</v>
      </c>
      <c r="K12" s="9">
        <v>31</v>
      </c>
      <c r="L12" s="14">
        <f t="shared" si="2"/>
        <v>77.5</v>
      </c>
      <c r="M12" s="8">
        <f t="shared" si="3"/>
        <v>100</v>
      </c>
      <c r="N12" s="39">
        <v>7</v>
      </c>
      <c r="O12" s="35">
        <f t="shared" si="4"/>
        <v>139</v>
      </c>
      <c r="P12" s="36">
        <f t="shared" si="5"/>
        <v>97.5</v>
      </c>
      <c r="Q12" s="37">
        <f t="shared" si="6"/>
        <v>236.5</v>
      </c>
      <c r="R12" s="15">
        <f t="shared" si="7"/>
        <v>16</v>
      </c>
      <c r="S12" s="171"/>
      <c r="T12" s="171"/>
      <c r="U12" s="52">
        <f t="shared" si="8"/>
        <v>16</v>
      </c>
    </row>
    <row r="13" spans="1:21" ht="12.75">
      <c r="A13" s="16">
        <v>8</v>
      </c>
      <c r="B13" s="165">
        <f>HRÁČI!B19</f>
        <v>117</v>
      </c>
      <c r="C13" s="166" t="str">
        <f>HRÁČI!C19</f>
        <v>Vavrík  </v>
      </c>
      <c r="D13" s="167" t="str">
        <f>HRÁČI!D19</f>
        <v>Roman</v>
      </c>
      <c r="E13" s="13">
        <v>123.5</v>
      </c>
      <c r="F13" s="9">
        <v>48</v>
      </c>
      <c r="G13" s="13">
        <f t="shared" si="0"/>
        <v>120</v>
      </c>
      <c r="H13" s="8">
        <f t="shared" si="1"/>
        <v>243.5</v>
      </c>
      <c r="I13" s="39">
        <v>12</v>
      </c>
      <c r="J13" s="14">
        <v>-269</v>
      </c>
      <c r="K13" s="9">
        <v>14</v>
      </c>
      <c r="L13" s="14">
        <f t="shared" si="2"/>
        <v>35</v>
      </c>
      <c r="M13" s="8">
        <f t="shared" si="3"/>
        <v>-234</v>
      </c>
      <c r="N13" s="39">
        <v>3</v>
      </c>
      <c r="O13" s="35">
        <f t="shared" si="4"/>
        <v>-145.5</v>
      </c>
      <c r="P13" s="36">
        <f t="shared" si="5"/>
        <v>155</v>
      </c>
      <c r="Q13" s="37">
        <f t="shared" si="6"/>
        <v>9.5</v>
      </c>
      <c r="R13" s="15">
        <f t="shared" si="7"/>
        <v>15</v>
      </c>
      <c r="S13" s="171"/>
      <c r="T13" s="171"/>
      <c r="U13" s="52">
        <f t="shared" si="8"/>
        <v>15</v>
      </c>
    </row>
    <row r="14" spans="1:21" ht="12.75">
      <c r="A14" s="16">
        <v>9</v>
      </c>
      <c r="B14" s="165">
        <f>HRÁČI!B18</f>
        <v>116</v>
      </c>
      <c r="C14" s="166" t="str">
        <f>HRÁČI!C18</f>
        <v>Vavrík  </v>
      </c>
      <c r="D14" s="167" t="str">
        <f>HRÁČI!D18</f>
        <v>Ivan</v>
      </c>
      <c r="E14" s="13">
        <v>-152</v>
      </c>
      <c r="F14" s="9">
        <v>31</v>
      </c>
      <c r="G14" s="13">
        <f t="shared" si="0"/>
        <v>77.5</v>
      </c>
      <c r="H14" s="8">
        <f t="shared" si="1"/>
        <v>-74.5</v>
      </c>
      <c r="I14" s="39">
        <v>3</v>
      </c>
      <c r="J14" s="14">
        <v>318</v>
      </c>
      <c r="K14" s="9">
        <v>47</v>
      </c>
      <c r="L14" s="14">
        <f t="shared" si="2"/>
        <v>117.5</v>
      </c>
      <c r="M14" s="8">
        <f t="shared" si="3"/>
        <v>435.5</v>
      </c>
      <c r="N14" s="39">
        <v>10</v>
      </c>
      <c r="O14" s="35">
        <f t="shared" si="4"/>
        <v>166</v>
      </c>
      <c r="P14" s="36">
        <f t="shared" si="5"/>
        <v>195</v>
      </c>
      <c r="Q14" s="37">
        <f t="shared" si="6"/>
        <v>361</v>
      </c>
      <c r="R14" s="15">
        <f t="shared" si="7"/>
        <v>13</v>
      </c>
      <c r="S14" s="171"/>
      <c r="T14" s="171"/>
      <c r="U14" s="52">
        <f t="shared" si="8"/>
        <v>13</v>
      </c>
    </row>
    <row r="15" spans="1:21" ht="12.75">
      <c r="A15" s="16">
        <v>10</v>
      </c>
      <c r="B15" s="165">
        <f>HRÁČI!B6</f>
        <v>104</v>
      </c>
      <c r="C15" s="166" t="str">
        <f>HRÁČI!C6</f>
        <v>Dobiaš</v>
      </c>
      <c r="D15" s="167" t="str">
        <f>HRÁČI!D6</f>
        <v>Martin</v>
      </c>
      <c r="E15" s="13">
        <v>-324</v>
      </c>
      <c r="F15" s="9">
        <v>63</v>
      </c>
      <c r="G15" s="13">
        <f t="shared" si="0"/>
        <v>157.5</v>
      </c>
      <c r="H15" s="8">
        <f t="shared" si="1"/>
        <v>-166.5</v>
      </c>
      <c r="I15" s="39">
        <v>2</v>
      </c>
      <c r="J15" s="14">
        <v>-198</v>
      </c>
      <c r="K15" s="9">
        <v>282</v>
      </c>
      <c r="L15" s="14">
        <f t="shared" si="2"/>
        <v>705</v>
      </c>
      <c r="M15" s="8">
        <f t="shared" si="3"/>
        <v>507</v>
      </c>
      <c r="N15" s="39">
        <v>11</v>
      </c>
      <c r="O15" s="35">
        <f t="shared" si="4"/>
        <v>-522</v>
      </c>
      <c r="P15" s="36">
        <f t="shared" si="5"/>
        <v>862.5</v>
      </c>
      <c r="Q15" s="37">
        <f t="shared" si="6"/>
        <v>340.5</v>
      </c>
      <c r="R15" s="15">
        <f t="shared" si="7"/>
        <v>13</v>
      </c>
      <c r="S15" s="171"/>
      <c r="T15" s="171"/>
      <c r="U15" s="52">
        <f t="shared" si="8"/>
        <v>13</v>
      </c>
    </row>
    <row r="16" spans="1:21" ht="12.75">
      <c r="A16" s="16">
        <v>11</v>
      </c>
      <c r="B16" s="165">
        <f>HRÁČI!B8</f>
        <v>106</v>
      </c>
      <c r="C16" s="166" t="str">
        <f>HRÁČI!C8</f>
        <v>Hegyi </v>
      </c>
      <c r="D16" s="167" t="str">
        <f>HRÁČI!D8</f>
        <v>Juraj</v>
      </c>
      <c r="E16" s="13">
        <v>-200</v>
      </c>
      <c r="F16" s="9">
        <v>105</v>
      </c>
      <c r="G16" s="13">
        <f t="shared" si="0"/>
        <v>262.5</v>
      </c>
      <c r="H16" s="8">
        <f t="shared" si="1"/>
        <v>62.5</v>
      </c>
      <c r="I16" s="39">
        <v>6</v>
      </c>
      <c r="J16" s="14">
        <v>-78</v>
      </c>
      <c r="K16" s="9">
        <v>34</v>
      </c>
      <c r="L16" s="14">
        <f t="shared" si="2"/>
        <v>85</v>
      </c>
      <c r="M16" s="8">
        <f t="shared" si="3"/>
        <v>7</v>
      </c>
      <c r="N16" s="39">
        <v>6</v>
      </c>
      <c r="O16" s="35">
        <f t="shared" si="4"/>
        <v>-278</v>
      </c>
      <c r="P16" s="36">
        <f t="shared" si="5"/>
        <v>347.5</v>
      </c>
      <c r="Q16" s="37">
        <f t="shared" si="6"/>
        <v>69.5</v>
      </c>
      <c r="R16" s="15">
        <f t="shared" si="7"/>
        <v>12</v>
      </c>
      <c r="S16" s="171"/>
      <c r="T16" s="171"/>
      <c r="U16" s="52">
        <f t="shared" si="8"/>
        <v>12</v>
      </c>
    </row>
    <row r="17" spans="1:21" ht="12.75">
      <c r="A17" s="16">
        <v>12</v>
      </c>
      <c r="B17" s="165">
        <f>HRÁČI!B10</f>
        <v>108</v>
      </c>
      <c r="C17" s="166" t="str">
        <f>HRÁČI!C10</f>
        <v>Kazimír </v>
      </c>
      <c r="D17" s="167" t="str">
        <f>HRÁČI!D10</f>
        <v>Jozef</v>
      </c>
      <c r="E17" s="13">
        <v>192</v>
      </c>
      <c r="F17" s="9">
        <v>3</v>
      </c>
      <c r="G17" s="13">
        <f t="shared" si="0"/>
        <v>7.5</v>
      </c>
      <c r="H17" s="8">
        <f t="shared" si="1"/>
        <v>199.5</v>
      </c>
      <c r="I17" s="39">
        <v>11</v>
      </c>
      <c r="J17" s="14">
        <v>0</v>
      </c>
      <c r="K17" s="9">
        <v>0</v>
      </c>
      <c r="L17" s="14">
        <f t="shared" si="2"/>
        <v>0</v>
      </c>
      <c r="M17" s="8">
        <f t="shared" si="3"/>
        <v>0</v>
      </c>
      <c r="N17" s="39"/>
      <c r="O17" s="35">
        <f t="shared" si="4"/>
        <v>192</v>
      </c>
      <c r="P17" s="36">
        <f t="shared" si="5"/>
        <v>7.5</v>
      </c>
      <c r="Q17" s="37">
        <f t="shared" si="6"/>
        <v>199.5</v>
      </c>
      <c r="R17" s="15">
        <f t="shared" si="7"/>
        <v>11</v>
      </c>
      <c r="S17" s="171"/>
      <c r="T17" s="171"/>
      <c r="U17" s="52">
        <f t="shared" si="8"/>
        <v>11</v>
      </c>
    </row>
    <row r="18" spans="1:21" ht="12.75">
      <c r="A18" s="16">
        <v>13</v>
      </c>
      <c r="B18" s="165">
        <f>HRÁČI!B13</f>
        <v>111</v>
      </c>
      <c r="C18" s="166" t="str">
        <f>HRÁČI!C13</f>
        <v>Leskovský  </v>
      </c>
      <c r="D18" s="167" t="str">
        <f>HRÁČI!D13</f>
        <v>Roman</v>
      </c>
      <c r="E18" s="13">
        <v>-30.5</v>
      </c>
      <c r="F18" s="9">
        <v>41</v>
      </c>
      <c r="G18" s="13">
        <f t="shared" si="0"/>
        <v>102.5</v>
      </c>
      <c r="H18" s="8">
        <f t="shared" si="1"/>
        <v>72</v>
      </c>
      <c r="I18" s="39">
        <v>7</v>
      </c>
      <c r="J18" s="14">
        <v>-343.5</v>
      </c>
      <c r="K18" s="9">
        <v>18</v>
      </c>
      <c r="L18" s="14">
        <f t="shared" si="2"/>
        <v>45</v>
      </c>
      <c r="M18" s="8">
        <f t="shared" si="3"/>
        <v>-298.5</v>
      </c>
      <c r="N18" s="39">
        <v>2</v>
      </c>
      <c r="O18" s="35">
        <f t="shared" si="4"/>
        <v>-374</v>
      </c>
      <c r="P18" s="36">
        <f t="shared" si="5"/>
        <v>147.5</v>
      </c>
      <c r="Q18" s="37">
        <f t="shared" si="6"/>
        <v>-226.5</v>
      </c>
      <c r="R18" s="15">
        <f t="shared" si="7"/>
        <v>9</v>
      </c>
      <c r="S18" s="171"/>
      <c r="T18" s="171"/>
      <c r="U18" s="52">
        <f t="shared" si="8"/>
        <v>9</v>
      </c>
    </row>
    <row r="19" spans="1:21" ht="12.75">
      <c r="A19" s="16">
        <v>14</v>
      </c>
      <c r="B19" s="165">
        <f>HRÁČI!B3</f>
        <v>101</v>
      </c>
      <c r="C19" s="166" t="str">
        <f>HRÁČI!C3</f>
        <v>Andraščík</v>
      </c>
      <c r="D19" s="167" t="str">
        <f>HRÁČI!D3</f>
        <v>Michal</v>
      </c>
      <c r="E19" s="13">
        <v>-14.5</v>
      </c>
      <c r="F19" s="9">
        <v>3</v>
      </c>
      <c r="G19" s="13">
        <f t="shared" si="0"/>
        <v>7.5</v>
      </c>
      <c r="H19" s="8">
        <f t="shared" si="1"/>
        <v>-7</v>
      </c>
      <c r="I19" s="39">
        <v>4</v>
      </c>
      <c r="J19" s="14">
        <v>-219</v>
      </c>
      <c r="K19" s="9">
        <v>23</v>
      </c>
      <c r="L19" s="14">
        <f t="shared" si="2"/>
        <v>57.5</v>
      </c>
      <c r="M19" s="8">
        <f t="shared" si="3"/>
        <v>-161.5</v>
      </c>
      <c r="N19" s="39">
        <v>4</v>
      </c>
      <c r="O19" s="35">
        <f t="shared" si="4"/>
        <v>-233.5</v>
      </c>
      <c r="P19" s="36">
        <f t="shared" si="5"/>
        <v>65</v>
      </c>
      <c r="Q19" s="37">
        <f t="shared" si="6"/>
        <v>-168.5</v>
      </c>
      <c r="R19" s="15">
        <f t="shared" si="7"/>
        <v>8</v>
      </c>
      <c r="S19" s="171"/>
      <c r="T19" s="171"/>
      <c r="U19" s="52">
        <f t="shared" si="8"/>
        <v>8</v>
      </c>
    </row>
    <row r="20" spans="1:21" ht="12.75">
      <c r="A20" s="16">
        <v>15</v>
      </c>
      <c r="B20" s="165">
        <f>HRÁČI!B5</f>
        <v>103</v>
      </c>
      <c r="C20" s="166" t="str">
        <f>HRÁČI!C5</f>
        <v>Bisák </v>
      </c>
      <c r="D20" s="167" t="str">
        <f>HRÁČI!D5</f>
        <v>Viliam</v>
      </c>
      <c r="E20" s="13">
        <v>-584</v>
      </c>
      <c r="F20" s="9">
        <v>72</v>
      </c>
      <c r="G20" s="13">
        <f t="shared" si="0"/>
        <v>180</v>
      </c>
      <c r="H20" s="8">
        <f t="shared" si="1"/>
        <v>-404</v>
      </c>
      <c r="I20" s="39">
        <v>1</v>
      </c>
      <c r="J20" s="14">
        <v>-120</v>
      </c>
      <c r="K20" s="9">
        <v>43</v>
      </c>
      <c r="L20" s="14">
        <f t="shared" si="2"/>
        <v>107.5</v>
      </c>
      <c r="M20" s="8">
        <f t="shared" si="3"/>
        <v>-12.5</v>
      </c>
      <c r="N20" s="39">
        <v>5</v>
      </c>
      <c r="O20" s="35">
        <f t="shared" si="4"/>
        <v>-704</v>
      </c>
      <c r="P20" s="36">
        <f t="shared" si="5"/>
        <v>287.5</v>
      </c>
      <c r="Q20" s="37">
        <f t="shared" si="6"/>
        <v>-416.5</v>
      </c>
      <c r="R20" s="15">
        <f t="shared" si="7"/>
        <v>6</v>
      </c>
      <c r="S20" s="171"/>
      <c r="T20" s="171"/>
      <c r="U20" s="52">
        <f t="shared" si="8"/>
        <v>6</v>
      </c>
    </row>
    <row r="21" spans="1:21" ht="12.75">
      <c r="A21" s="16">
        <v>16</v>
      </c>
      <c r="B21" s="165">
        <f>HRÁČI!B15</f>
        <v>113</v>
      </c>
      <c r="C21" s="166" t="str">
        <f>HRÁČI!C15</f>
        <v>Rotter</v>
      </c>
      <c r="D21" s="167" t="str">
        <f>HRÁČI!D15</f>
        <v>Martin</v>
      </c>
      <c r="E21" s="13">
        <v>0</v>
      </c>
      <c r="F21" s="9">
        <v>0</v>
      </c>
      <c r="G21" s="13">
        <f t="shared" si="0"/>
        <v>0</v>
      </c>
      <c r="H21" s="8">
        <f t="shared" si="1"/>
        <v>0</v>
      </c>
      <c r="I21" s="39"/>
      <c r="J21" s="14">
        <v>0</v>
      </c>
      <c r="K21" s="9">
        <v>0</v>
      </c>
      <c r="L21" s="14">
        <f t="shared" si="2"/>
        <v>0</v>
      </c>
      <c r="M21" s="8">
        <f t="shared" si="3"/>
        <v>0</v>
      </c>
      <c r="N21" s="39"/>
      <c r="O21" s="35">
        <f t="shared" si="4"/>
        <v>0</v>
      </c>
      <c r="P21" s="36">
        <f t="shared" si="5"/>
        <v>0</v>
      </c>
      <c r="Q21" s="37">
        <f t="shared" si="6"/>
        <v>0</v>
      </c>
      <c r="R21" s="15">
        <f t="shared" si="7"/>
        <v>0</v>
      </c>
      <c r="S21" s="171"/>
      <c r="T21" s="171"/>
      <c r="U21" s="52">
        <f t="shared" si="8"/>
        <v>0</v>
      </c>
    </row>
    <row r="22" spans="1:21" ht="12.75">
      <c r="A22" s="16">
        <v>17</v>
      </c>
      <c r="B22" s="165">
        <f>HRÁČI!B11</f>
        <v>109</v>
      </c>
      <c r="C22" s="166" t="str">
        <f>HRÁČI!C11</f>
        <v>Kolandra</v>
      </c>
      <c r="D22" s="167" t="str">
        <f>HRÁČI!D11</f>
        <v>Ivan</v>
      </c>
      <c r="E22" s="13">
        <v>0</v>
      </c>
      <c r="F22" s="9">
        <v>0</v>
      </c>
      <c r="G22" s="13">
        <f t="shared" si="0"/>
        <v>0</v>
      </c>
      <c r="H22" s="8">
        <f t="shared" si="1"/>
        <v>0</v>
      </c>
      <c r="I22" s="39"/>
      <c r="J22" s="14">
        <v>0</v>
      </c>
      <c r="K22" s="9">
        <v>0</v>
      </c>
      <c r="L22" s="14">
        <f t="shared" si="2"/>
        <v>0</v>
      </c>
      <c r="M22" s="8">
        <f t="shared" si="3"/>
        <v>0</v>
      </c>
      <c r="N22" s="39"/>
      <c r="O22" s="35">
        <f t="shared" si="4"/>
        <v>0</v>
      </c>
      <c r="P22" s="36">
        <f t="shared" si="5"/>
        <v>0</v>
      </c>
      <c r="Q22" s="37">
        <f t="shared" si="6"/>
        <v>0</v>
      </c>
      <c r="R22" s="15">
        <f t="shared" si="7"/>
        <v>0</v>
      </c>
      <c r="S22" s="171"/>
      <c r="T22" s="171"/>
      <c r="U22" s="52">
        <f t="shared" si="8"/>
        <v>0</v>
      </c>
    </row>
    <row r="23" spans="1:21" ht="12.75">
      <c r="A23" s="16">
        <v>18</v>
      </c>
      <c r="B23" s="165">
        <f>HRÁČI!B12</f>
        <v>110</v>
      </c>
      <c r="C23" s="166" t="str">
        <f>HRÁČI!C12</f>
        <v>Kováč  </v>
      </c>
      <c r="D23" s="167" t="str">
        <f>HRÁČI!D12</f>
        <v>Štefan</v>
      </c>
      <c r="E23" s="13">
        <v>0</v>
      </c>
      <c r="F23" s="9">
        <v>0</v>
      </c>
      <c r="G23" s="13">
        <f t="shared" si="0"/>
        <v>0</v>
      </c>
      <c r="H23" s="8">
        <f t="shared" si="1"/>
        <v>0</v>
      </c>
      <c r="I23" s="39"/>
      <c r="J23" s="14">
        <v>0</v>
      </c>
      <c r="K23" s="9">
        <v>0</v>
      </c>
      <c r="L23" s="14">
        <f t="shared" si="2"/>
        <v>0</v>
      </c>
      <c r="M23" s="8">
        <f t="shared" si="3"/>
        <v>0</v>
      </c>
      <c r="N23" s="39"/>
      <c r="O23" s="35">
        <f t="shared" si="4"/>
        <v>0</v>
      </c>
      <c r="P23" s="36">
        <f t="shared" si="5"/>
        <v>0</v>
      </c>
      <c r="Q23" s="37">
        <f t="shared" si="6"/>
        <v>0</v>
      </c>
      <c r="R23" s="15">
        <f t="shared" si="7"/>
        <v>0</v>
      </c>
      <c r="S23" s="171"/>
      <c r="T23" s="171"/>
      <c r="U23" s="52">
        <f t="shared" si="8"/>
        <v>0</v>
      </c>
    </row>
    <row r="24" spans="1:21" ht="12.75">
      <c r="A24" s="16">
        <v>19</v>
      </c>
      <c r="B24" s="165">
        <f>HRÁČI!B21</f>
        <v>119</v>
      </c>
      <c r="C24" s="166" t="str">
        <f>HRÁČI!C21</f>
        <v>Rigo</v>
      </c>
      <c r="D24" s="167" t="str">
        <f>HRÁČI!D21</f>
        <v>Ľudovít</v>
      </c>
      <c r="E24" s="13">
        <v>0</v>
      </c>
      <c r="F24" s="9">
        <v>0</v>
      </c>
      <c r="G24" s="13">
        <f t="shared" si="0"/>
        <v>0</v>
      </c>
      <c r="H24" s="8">
        <f t="shared" si="1"/>
        <v>0</v>
      </c>
      <c r="I24" s="39"/>
      <c r="J24" s="14">
        <v>0</v>
      </c>
      <c r="K24" s="9">
        <v>0</v>
      </c>
      <c r="L24" s="14">
        <f t="shared" si="2"/>
        <v>0</v>
      </c>
      <c r="M24" s="8">
        <f t="shared" si="3"/>
        <v>0</v>
      </c>
      <c r="N24" s="39"/>
      <c r="O24" s="35">
        <f t="shared" si="4"/>
        <v>0</v>
      </c>
      <c r="P24" s="36">
        <f t="shared" si="5"/>
        <v>0</v>
      </c>
      <c r="Q24" s="37">
        <f t="shared" si="6"/>
        <v>0</v>
      </c>
      <c r="R24" s="15">
        <f t="shared" si="7"/>
        <v>0</v>
      </c>
      <c r="S24" s="171"/>
      <c r="T24" s="171"/>
      <c r="U24" s="52">
        <f t="shared" si="8"/>
        <v>0</v>
      </c>
    </row>
    <row r="25" spans="1:21" ht="12.75">
      <c r="A25" s="16">
        <v>20</v>
      </c>
      <c r="B25" s="165">
        <f>HRÁČI!B23</f>
        <v>121</v>
      </c>
      <c r="C25" s="166" t="str">
        <f>HRÁČI!C23</f>
        <v>Dula</v>
      </c>
      <c r="D25" s="167" t="str">
        <f>HRÁČI!D23</f>
        <v>Igor</v>
      </c>
      <c r="E25" s="13">
        <v>0</v>
      </c>
      <c r="F25" s="9">
        <v>0</v>
      </c>
      <c r="G25" s="13">
        <f t="shared" si="0"/>
        <v>0</v>
      </c>
      <c r="H25" s="8">
        <f t="shared" si="1"/>
        <v>0</v>
      </c>
      <c r="I25" s="39"/>
      <c r="J25" s="14">
        <v>0</v>
      </c>
      <c r="K25" s="9">
        <v>0</v>
      </c>
      <c r="L25" s="14">
        <f t="shared" si="2"/>
        <v>0</v>
      </c>
      <c r="M25" s="8">
        <f t="shared" si="3"/>
        <v>0</v>
      </c>
      <c r="N25" s="39"/>
      <c r="O25" s="35">
        <f t="shared" si="4"/>
        <v>0</v>
      </c>
      <c r="P25" s="36">
        <f t="shared" si="5"/>
        <v>0</v>
      </c>
      <c r="Q25" s="37">
        <f t="shared" si="6"/>
        <v>0</v>
      </c>
      <c r="R25" s="15">
        <f t="shared" si="7"/>
        <v>0</v>
      </c>
      <c r="S25" s="171"/>
      <c r="T25" s="171"/>
      <c r="U25" s="52">
        <f t="shared" si="8"/>
        <v>0</v>
      </c>
    </row>
    <row r="26" spans="1:21" ht="12.75">
      <c r="A26" s="16">
        <v>21</v>
      </c>
      <c r="B26" s="165">
        <f>HRÁČI!B24</f>
        <v>122</v>
      </c>
      <c r="C26" s="166" t="str">
        <f>HRÁČI!C24</f>
        <v>Dohnány</v>
      </c>
      <c r="D26" s="167" t="str">
        <f>HRÁČI!D24</f>
        <v>Roman</v>
      </c>
      <c r="E26" s="13">
        <v>0</v>
      </c>
      <c r="F26" s="9">
        <v>0</v>
      </c>
      <c r="G26" s="13">
        <f t="shared" si="0"/>
        <v>0</v>
      </c>
      <c r="H26" s="8">
        <f t="shared" si="1"/>
        <v>0</v>
      </c>
      <c r="I26" s="39"/>
      <c r="J26" s="14">
        <v>0</v>
      </c>
      <c r="K26" s="9">
        <v>0</v>
      </c>
      <c r="L26" s="14">
        <f t="shared" si="2"/>
        <v>0</v>
      </c>
      <c r="M26" s="8">
        <f t="shared" si="3"/>
        <v>0</v>
      </c>
      <c r="N26" s="39"/>
      <c r="O26" s="35">
        <f t="shared" si="4"/>
        <v>0</v>
      </c>
      <c r="P26" s="36">
        <f t="shared" si="5"/>
        <v>0</v>
      </c>
      <c r="Q26" s="37">
        <f t="shared" si="6"/>
        <v>0</v>
      </c>
      <c r="R26" s="15">
        <f t="shared" si="7"/>
        <v>0</v>
      </c>
      <c r="S26" s="171"/>
      <c r="T26" s="171"/>
      <c r="U26" s="52">
        <f t="shared" si="8"/>
        <v>0</v>
      </c>
    </row>
    <row r="27" spans="1:21" ht="12.75">
      <c r="A27" s="16">
        <v>22</v>
      </c>
      <c r="B27" s="165">
        <f>HRÁČI!B25</f>
        <v>123</v>
      </c>
      <c r="C27" s="166">
        <f>HRÁČI!C25</f>
        <v>0</v>
      </c>
      <c r="D27" s="167">
        <f>HRÁČI!D25</f>
        <v>0</v>
      </c>
      <c r="E27" s="13">
        <v>0</v>
      </c>
      <c r="F27" s="9">
        <v>0</v>
      </c>
      <c r="G27" s="13">
        <f t="shared" si="0"/>
        <v>0</v>
      </c>
      <c r="H27" s="8">
        <f t="shared" si="1"/>
        <v>0</v>
      </c>
      <c r="I27" s="39"/>
      <c r="J27" s="14">
        <v>0</v>
      </c>
      <c r="K27" s="9">
        <v>0</v>
      </c>
      <c r="L27" s="14">
        <f t="shared" si="2"/>
        <v>0</v>
      </c>
      <c r="M27" s="8">
        <f t="shared" si="3"/>
        <v>0</v>
      </c>
      <c r="N27" s="39"/>
      <c r="O27" s="35">
        <f t="shared" si="4"/>
        <v>0</v>
      </c>
      <c r="P27" s="36">
        <f t="shared" si="5"/>
        <v>0</v>
      </c>
      <c r="Q27" s="37">
        <f t="shared" si="6"/>
        <v>0</v>
      </c>
      <c r="R27" s="15">
        <f t="shared" si="7"/>
        <v>0</v>
      </c>
      <c r="S27" s="171"/>
      <c r="T27" s="171"/>
      <c r="U27" s="52">
        <f t="shared" si="8"/>
        <v>0</v>
      </c>
    </row>
    <row r="28" spans="1:21" ht="12.75">
      <c r="A28" s="16">
        <v>23</v>
      </c>
      <c r="B28" s="165">
        <f>HRÁČI!B22</f>
        <v>120</v>
      </c>
      <c r="C28" s="166" t="str">
        <f>HRÁČI!C22</f>
        <v>Učník</v>
      </c>
      <c r="D28" s="167" t="str">
        <f>HRÁČI!D22</f>
        <v>Stanislav</v>
      </c>
      <c r="E28" s="13"/>
      <c r="F28" s="9">
        <v>0</v>
      </c>
      <c r="G28" s="13">
        <f t="shared" si="0"/>
        <v>0</v>
      </c>
      <c r="H28" s="8">
        <f t="shared" si="1"/>
        <v>0</v>
      </c>
      <c r="I28" s="39"/>
      <c r="J28" s="14">
        <v>0</v>
      </c>
      <c r="K28" s="9">
        <v>0</v>
      </c>
      <c r="L28" s="14">
        <f t="shared" si="2"/>
        <v>0</v>
      </c>
      <c r="M28" s="8">
        <f t="shared" si="3"/>
        <v>0</v>
      </c>
      <c r="N28" s="39"/>
      <c r="O28" s="35">
        <f t="shared" si="4"/>
        <v>0</v>
      </c>
      <c r="P28" s="36">
        <f t="shared" si="5"/>
        <v>0</v>
      </c>
      <c r="Q28" s="37">
        <f t="shared" si="6"/>
        <v>0</v>
      </c>
      <c r="R28" s="15">
        <f t="shared" si="7"/>
        <v>0</v>
      </c>
      <c r="S28" s="171"/>
      <c r="T28" s="171"/>
      <c r="U28" s="52">
        <f t="shared" si="8"/>
        <v>0</v>
      </c>
    </row>
    <row r="29" spans="1:21" ht="12.75">
      <c r="A29" s="1"/>
      <c r="E29" s="10">
        <f>SUM(E6:E28)</f>
        <v>0</v>
      </c>
      <c r="F29" s="11"/>
      <c r="G29" s="11"/>
      <c r="H29" s="11"/>
      <c r="I29" s="11"/>
      <c r="J29" s="10">
        <f>SUM(J6:J28)</f>
        <v>0</v>
      </c>
      <c r="K29" s="11"/>
      <c r="L29" s="11"/>
      <c r="M29" s="11"/>
      <c r="N29" s="11"/>
      <c r="O29" s="10">
        <f>SUM(O6:O28)</f>
        <v>0</v>
      </c>
      <c r="P29" s="12"/>
      <c r="Q29" s="12"/>
      <c r="T29" s="3"/>
      <c r="U29" s="173">
        <f>SUM(U6:U28)</f>
        <v>237</v>
      </c>
    </row>
    <row r="30" spans="1:21" ht="13.5" customHeight="1">
      <c r="A30" s="1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T30" s="1"/>
      <c r="U30" s="2"/>
    </row>
    <row r="31" spans="1:21" ht="13.5" customHeight="1">
      <c r="A31" s="104" t="s">
        <v>100</v>
      </c>
      <c r="B31" s="199" t="s">
        <v>46</v>
      </c>
      <c r="C31" s="200"/>
      <c r="D31" s="200"/>
      <c r="E31" s="200"/>
      <c r="F31" s="200"/>
      <c r="H31" s="197" t="s">
        <v>101</v>
      </c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</row>
    <row r="32" spans="1:21" ht="13.5" customHeight="1">
      <c r="A32" s="105" t="s">
        <v>103</v>
      </c>
      <c r="B32" s="103" t="s">
        <v>130</v>
      </c>
      <c r="C32" s="103"/>
      <c r="D32" s="103"/>
      <c r="E32" s="103"/>
      <c r="F32" s="103"/>
      <c r="H32" s="102" t="s">
        <v>78</v>
      </c>
      <c r="I32" s="198" t="s">
        <v>102</v>
      </c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</row>
    <row r="33" spans="1:21" ht="13.5" customHeight="1">
      <c r="A33" s="106" t="s">
        <v>104</v>
      </c>
      <c r="B33" s="99" t="s">
        <v>131</v>
      </c>
      <c r="C33" s="99"/>
      <c r="D33" s="99"/>
      <c r="E33" s="99"/>
      <c r="F33" s="99"/>
      <c r="H33" s="100">
        <v>110</v>
      </c>
      <c r="I33" s="187" t="s">
        <v>132</v>
      </c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9"/>
    </row>
    <row r="34" spans="1:21" ht="13.5" customHeight="1">
      <c r="A34" s="105" t="s">
        <v>105</v>
      </c>
      <c r="B34" s="103" t="s">
        <v>133</v>
      </c>
      <c r="C34" s="103"/>
      <c r="D34" s="103"/>
      <c r="E34" s="103"/>
      <c r="F34" s="103"/>
      <c r="H34" s="101"/>
      <c r="I34" s="190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89"/>
    </row>
    <row r="35" spans="1:21" ht="13.5" customHeight="1">
      <c r="A35" s="106" t="s">
        <v>106</v>
      </c>
      <c r="B35" s="99" t="s">
        <v>134</v>
      </c>
      <c r="C35" s="99"/>
      <c r="D35" s="99"/>
      <c r="E35" s="99"/>
      <c r="F35" s="99"/>
      <c r="H35" s="100"/>
      <c r="I35" s="187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9"/>
    </row>
    <row r="36" spans="1:21" ht="13.5" customHeight="1">
      <c r="A36" s="2"/>
      <c r="H36" s="101"/>
      <c r="I36" s="190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89"/>
    </row>
    <row r="37" spans="1:21" ht="13.5" customHeight="1">
      <c r="A37" s="104" t="s">
        <v>100</v>
      </c>
      <c r="B37" s="199" t="s">
        <v>47</v>
      </c>
      <c r="C37" s="199"/>
      <c r="D37" s="199"/>
      <c r="E37" s="199"/>
      <c r="F37" s="199"/>
      <c r="H37" s="100"/>
      <c r="I37" s="187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9"/>
    </row>
    <row r="38" spans="1:21" ht="13.5" customHeight="1">
      <c r="A38" s="105" t="s">
        <v>103</v>
      </c>
      <c r="B38" s="103" t="s">
        <v>135</v>
      </c>
      <c r="C38" s="103"/>
      <c r="D38" s="103"/>
      <c r="E38" s="103"/>
      <c r="F38" s="103"/>
      <c r="H38" s="101"/>
      <c r="I38" s="190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89"/>
    </row>
    <row r="39" spans="1:21" ht="13.5" customHeight="1">
      <c r="A39" s="106" t="s">
        <v>104</v>
      </c>
      <c r="B39" s="99" t="s">
        <v>136</v>
      </c>
      <c r="C39" s="99"/>
      <c r="D39" s="99"/>
      <c r="E39" s="99"/>
      <c r="F39" s="99"/>
      <c r="H39" s="100"/>
      <c r="I39" s="187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9"/>
    </row>
    <row r="40" spans="1:21" ht="13.5" customHeight="1">
      <c r="A40" s="105" t="s">
        <v>105</v>
      </c>
      <c r="B40" s="103" t="s">
        <v>137</v>
      </c>
      <c r="C40" s="103"/>
      <c r="D40" s="103"/>
      <c r="E40" s="103"/>
      <c r="F40" s="103"/>
      <c r="H40" s="101"/>
      <c r="I40" s="190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89"/>
    </row>
    <row r="41" spans="1:21" ht="13.5" customHeight="1">
      <c r="A41" s="106" t="s">
        <v>106</v>
      </c>
      <c r="B41" s="99" t="s">
        <v>138</v>
      </c>
      <c r="C41" s="99"/>
      <c r="D41" s="99"/>
      <c r="E41" s="99"/>
      <c r="F41" s="99"/>
      <c r="H41" s="100"/>
      <c r="I41" s="187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9"/>
    </row>
    <row r="42" spans="4:21" ht="12.75">
      <c r="D42" s="172" t="s">
        <v>139</v>
      </c>
      <c r="T42" s="1"/>
      <c r="U42" s="1"/>
    </row>
    <row r="43" spans="16:21" ht="12.75">
      <c r="P43" s="1"/>
      <c r="Q43" s="1"/>
      <c r="R43" s="1"/>
      <c r="S43" s="1"/>
      <c r="T43" s="1"/>
      <c r="U43" s="1"/>
    </row>
    <row r="44" spans="1:21" ht="12.75">
      <c r="A44" s="1"/>
      <c r="B44" s="2"/>
      <c r="P44" s="1"/>
      <c r="Q44" s="1"/>
      <c r="R44" s="1"/>
      <c r="S44" s="1"/>
      <c r="T44" s="1"/>
      <c r="U44" s="1"/>
    </row>
    <row r="45" spans="1:21" ht="12.7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</sheetData>
  <mergeCells count="18">
    <mergeCell ref="A3:X3"/>
    <mergeCell ref="E2:U2"/>
    <mergeCell ref="I38:U38"/>
    <mergeCell ref="I39:U39"/>
    <mergeCell ref="O4:R4"/>
    <mergeCell ref="H31:U31"/>
    <mergeCell ref="I32:U32"/>
    <mergeCell ref="I33:U33"/>
    <mergeCell ref="B31:F31"/>
    <mergeCell ref="B37:F37"/>
    <mergeCell ref="E4:I4"/>
    <mergeCell ref="J4:N4"/>
    <mergeCell ref="I41:U41"/>
    <mergeCell ref="I34:U34"/>
    <mergeCell ref="I35:U35"/>
    <mergeCell ref="I36:U36"/>
    <mergeCell ref="I37:U37"/>
    <mergeCell ref="I40:U40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8"/>
  <dimension ref="A1:X46"/>
  <sheetViews>
    <sheetView showGridLines="0" view="pageBreakPreview" zoomScaleNormal="85" zoomScaleSheetLayoutView="100" workbookViewId="0" topLeftCell="A1">
      <selection activeCell="C16" sqref="C16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19" width="6.28125" style="0" customWidth="1"/>
    <col min="20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193" t="s">
        <v>45</v>
      </c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5"/>
      <c r="V2" s="6"/>
    </row>
    <row r="3" spans="1:24" ht="9" customHeight="1">
      <c r="A3" s="192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</row>
    <row r="4" spans="1:21" ht="15.75">
      <c r="A4" s="43"/>
      <c r="B4" s="7" t="s">
        <v>145</v>
      </c>
      <c r="C4" s="7" t="s">
        <v>147</v>
      </c>
      <c r="D4" s="45" t="s">
        <v>42</v>
      </c>
      <c r="E4" s="182" t="s">
        <v>48</v>
      </c>
      <c r="F4" s="183"/>
      <c r="G4" s="183"/>
      <c r="H4" s="183"/>
      <c r="I4" s="183"/>
      <c r="J4" s="184" t="s">
        <v>49</v>
      </c>
      <c r="K4" s="185"/>
      <c r="L4" s="185"/>
      <c r="M4" s="185"/>
      <c r="N4" s="186"/>
      <c r="O4" s="196" t="s">
        <v>140</v>
      </c>
      <c r="P4" s="196"/>
      <c r="Q4" s="196"/>
      <c r="R4" s="196"/>
      <c r="S4" s="168" t="s">
        <v>128</v>
      </c>
      <c r="T4" s="40" t="s">
        <v>78</v>
      </c>
      <c r="U4" s="41" t="s">
        <v>1</v>
      </c>
    </row>
    <row r="5" spans="1:21" ht="14.25" thickBot="1">
      <c r="A5" s="20" t="s">
        <v>2</v>
      </c>
      <c r="B5" s="21" t="s">
        <v>3</v>
      </c>
      <c r="C5" s="22" t="s">
        <v>4</v>
      </c>
      <c r="D5" s="23"/>
      <c r="E5" s="24" t="s">
        <v>5</v>
      </c>
      <c r="F5" s="25" t="s">
        <v>6</v>
      </c>
      <c r="G5" s="25" t="s">
        <v>17</v>
      </c>
      <c r="H5" s="26" t="s">
        <v>7</v>
      </c>
      <c r="I5" s="26" t="s">
        <v>8</v>
      </c>
      <c r="J5" s="27" t="s">
        <v>9</v>
      </c>
      <c r="K5" s="27" t="s">
        <v>10</v>
      </c>
      <c r="L5" s="27" t="s">
        <v>18</v>
      </c>
      <c r="M5" s="28" t="s">
        <v>11</v>
      </c>
      <c r="N5" s="28" t="s">
        <v>12</v>
      </c>
      <c r="O5" s="30" t="s">
        <v>13</v>
      </c>
      <c r="P5" s="30" t="s">
        <v>14</v>
      </c>
      <c r="Q5" s="30" t="s">
        <v>15</v>
      </c>
      <c r="R5" s="29" t="s">
        <v>16</v>
      </c>
      <c r="S5" s="169" t="s">
        <v>129</v>
      </c>
      <c r="T5" s="90" t="s">
        <v>99</v>
      </c>
      <c r="U5" s="42" t="s">
        <v>43</v>
      </c>
    </row>
    <row r="6" spans="1:24" ht="12.75">
      <c r="A6" s="17">
        <v>1</v>
      </c>
      <c r="B6" s="165">
        <f>HRÁČI!B18</f>
        <v>116</v>
      </c>
      <c r="C6" s="166" t="str">
        <f>HRÁČI!C18</f>
        <v>Vavrík  </v>
      </c>
      <c r="D6" s="167" t="str">
        <f>HRÁČI!D18</f>
        <v>Ivan</v>
      </c>
      <c r="E6" s="13">
        <v>112.5</v>
      </c>
      <c r="F6" s="9">
        <v>74</v>
      </c>
      <c r="G6" s="18">
        <f aca="true" t="shared" si="0" ref="G6:G28">F6*2.5</f>
        <v>185</v>
      </c>
      <c r="H6" s="31">
        <f aca="true" t="shared" si="1" ref="H6:H28">E6+G6</f>
        <v>297.5</v>
      </c>
      <c r="I6" s="38">
        <v>12</v>
      </c>
      <c r="J6" s="14">
        <v>271.5</v>
      </c>
      <c r="K6" s="9">
        <v>32</v>
      </c>
      <c r="L6" s="14">
        <f aca="true" t="shared" si="2" ref="L6:L28">K6*2.5</f>
        <v>80</v>
      </c>
      <c r="M6" s="31">
        <f aca="true" t="shared" si="3" ref="M6:M28">J6+L6</f>
        <v>351.5</v>
      </c>
      <c r="N6" s="38">
        <v>11</v>
      </c>
      <c r="O6" s="32">
        <f aca="true" t="shared" si="4" ref="O6:O28">E6+J6</f>
        <v>384</v>
      </c>
      <c r="P6" s="33">
        <f aca="true" t="shared" si="5" ref="P6:P28">G6+L6</f>
        <v>265</v>
      </c>
      <c r="Q6" s="34">
        <f aca="true" t="shared" si="6" ref="Q6:Q28">H6+M6</f>
        <v>649</v>
      </c>
      <c r="R6" s="19">
        <f aca="true" t="shared" si="7" ref="R6:R28">I6+N6</f>
        <v>23</v>
      </c>
      <c r="S6" s="170">
        <v>3</v>
      </c>
      <c r="T6" s="171">
        <v>2</v>
      </c>
      <c r="U6" s="52">
        <f aca="true" t="shared" si="8" ref="U6:U28">R6+S6+T6</f>
        <v>28</v>
      </c>
      <c r="X6" s="44"/>
    </row>
    <row r="7" spans="1:21" ht="12.75">
      <c r="A7" s="16">
        <v>2</v>
      </c>
      <c r="B7" s="165">
        <f>HRÁČI!B17</f>
        <v>115</v>
      </c>
      <c r="C7" s="166" t="str">
        <f>HRÁČI!C17</f>
        <v>Andraščíková  </v>
      </c>
      <c r="D7" s="167" t="str">
        <f>HRÁČI!D17</f>
        <v>Beáta</v>
      </c>
      <c r="E7" s="13">
        <v>28.5</v>
      </c>
      <c r="F7" s="9">
        <v>7</v>
      </c>
      <c r="G7" s="13">
        <f t="shared" si="0"/>
        <v>17.5</v>
      </c>
      <c r="H7" s="8">
        <f t="shared" si="1"/>
        <v>46</v>
      </c>
      <c r="I7" s="39">
        <v>8</v>
      </c>
      <c r="J7" s="14">
        <v>164.5</v>
      </c>
      <c r="K7" s="9">
        <v>80</v>
      </c>
      <c r="L7" s="14">
        <f t="shared" si="2"/>
        <v>200</v>
      </c>
      <c r="M7" s="8">
        <f t="shared" si="3"/>
        <v>364.5</v>
      </c>
      <c r="N7" s="39">
        <v>13</v>
      </c>
      <c r="O7" s="35">
        <f t="shared" si="4"/>
        <v>193</v>
      </c>
      <c r="P7" s="36">
        <f t="shared" si="5"/>
        <v>217.5</v>
      </c>
      <c r="Q7" s="37">
        <f t="shared" si="6"/>
        <v>410.5</v>
      </c>
      <c r="R7" s="15">
        <f t="shared" si="7"/>
        <v>21</v>
      </c>
      <c r="S7" s="171">
        <v>2</v>
      </c>
      <c r="T7" s="171"/>
      <c r="U7" s="52">
        <f t="shared" si="8"/>
        <v>23</v>
      </c>
    </row>
    <row r="8" spans="1:21" ht="12.75">
      <c r="A8" s="16">
        <v>3</v>
      </c>
      <c r="B8" s="165">
        <f>HRÁČI!B6</f>
        <v>104</v>
      </c>
      <c r="C8" s="166" t="str">
        <f>HRÁČI!C6</f>
        <v>Dobiaš</v>
      </c>
      <c r="D8" s="167" t="str">
        <f>HRÁČI!D6</f>
        <v>Martin</v>
      </c>
      <c r="E8" s="13">
        <v>-40.5</v>
      </c>
      <c r="F8" s="9">
        <v>31</v>
      </c>
      <c r="G8" s="13">
        <f t="shared" si="0"/>
        <v>77.5</v>
      </c>
      <c r="H8" s="8">
        <f t="shared" si="1"/>
        <v>37</v>
      </c>
      <c r="I8" s="39">
        <v>6</v>
      </c>
      <c r="J8" s="14">
        <v>133.5</v>
      </c>
      <c r="K8" s="9">
        <v>99</v>
      </c>
      <c r="L8" s="14">
        <f t="shared" si="2"/>
        <v>247.5</v>
      </c>
      <c r="M8" s="8">
        <f t="shared" si="3"/>
        <v>381</v>
      </c>
      <c r="N8" s="39">
        <v>14</v>
      </c>
      <c r="O8" s="35">
        <f t="shared" si="4"/>
        <v>93</v>
      </c>
      <c r="P8" s="36">
        <f t="shared" si="5"/>
        <v>325</v>
      </c>
      <c r="Q8" s="37">
        <f t="shared" si="6"/>
        <v>418</v>
      </c>
      <c r="R8" s="15">
        <f t="shared" si="7"/>
        <v>20</v>
      </c>
      <c r="S8" s="171">
        <v>1</v>
      </c>
      <c r="T8" s="171">
        <v>3</v>
      </c>
      <c r="U8" s="52">
        <f t="shared" si="8"/>
        <v>24</v>
      </c>
    </row>
    <row r="9" spans="1:21" ht="12.75">
      <c r="A9" s="16">
        <v>4</v>
      </c>
      <c r="B9" s="165">
        <f>HRÁČI!B10</f>
        <v>108</v>
      </c>
      <c r="C9" s="166" t="str">
        <f>HRÁČI!C10</f>
        <v>Kazimír </v>
      </c>
      <c r="D9" s="167" t="str">
        <f>HRÁČI!D10</f>
        <v>Jozef</v>
      </c>
      <c r="E9" s="13">
        <v>376.5</v>
      </c>
      <c r="F9" s="9">
        <v>24</v>
      </c>
      <c r="G9" s="13">
        <f t="shared" si="0"/>
        <v>60</v>
      </c>
      <c r="H9" s="8">
        <f t="shared" si="1"/>
        <v>436.5</v>
      </c>
      <c r="I9" s="39">
        <v>14</v>
      </c>
      <c r="J9" s="14">
        <v>-94</v>
      </c>
      <c r="K9" s="9">
        <v>5</v>
      </c>
      <c r="L9" s="14">
        <f t="shared" si="2"/>
        <v>12.5</v>
      </c>
      <c r="M9" s="8">
        <f t="shared" si="3"/>
        <v>-81.5</v>
      </c>
      <c r="N9" s="39">
        <v>4</v>
      </c>
      <c r="O9" s="35">
        <f t="shared" si="4"/>
        <v>282.5</v>
      </c>
      <c r="P9" s="36">
        <f t="shared" si="5"/>
        <v>72.5</v>
      </c>
      <c r="Q9" s="37">
        <f t="shared" si="6"/>
        <v>355</v>
      </c>
      <c r="R9" s="15">
        <f t="shared" si="7"/>
        <v>18</v>
      </c>
      <c r="S9" s="171"/>
      <c r="T9" s="171"/>
      <c r="U9" s="52">
        <f t="shared" si="8"/>
        <v>18</v>
      </c>
    </row>
    <row r="10" spans="1:21" ht="12.75">
      <c r="A10" s="16">
        <v>5</v>
      </c>
      <c r="B10" s="165">
        <f>HRÁČI!B14</f>
        <v>112</v>
      </c>
      <c r="C10" s="166" t="str">
        <f>HRÁČI!C14</f>
        <v>Pecov</v>
      </c>
      <c r="D10" s="167" t="str">
        <f>HRÁČI!D14</f>
        <v>Ivan</v>
      </c>
      <c r="E10" s="13">
        <v>141</v>
      </c>
      <c r="F10" s="9">
        <v>6</v>
      </c>
      <c r="G10" s="13">
        <f t="shared" si="0"/>
        <v>15</v>
      </c>
      <c r="H10" s="8">
        <f t="shared" si="1"/>
        <v>156</v>
      </c>
      <c r="I10" s="39">
        <v>11</v>
      </c>
      <c r="J10" s="14">
        <v>27.5</v>
      </c>
      <c r="K10" s="9">
        <v>2</v>
      </c>
      <c r="L10" s="14">
        <f t="shared" si="2"/>
        <v>5</v>
      </c>
      <c r="M10" s="8">
        <f t="shared" si="3"/>
        <v>32.5</v>
      </c>
      <c r="N10" s="39">
        <v>7</v>
      </c>
      <c r="O10" s="35">
        <f t="shared" si="4"/>
        <v>168.5</v>
      </c>
      <c r="P10" s="36">
        <f t="shared" si="5"/>
        <v>20</v>
      </c>
      <c r="Q10" s="37">
        <f t="shared" si="6"/>
        <v>188.5</v>
      </c>
      <c r="R10" s="15">
        <f t="shared" si="7"/>
        <v>18</v>
      </c>
      <c r="S10" s="171"/>
      <c r="T10" s="171"/>
      <c r="U10" s="52">
        <f t="shared" si="8"/>
        <v>18</v>
      </c>
    </row>
    <row r="11" spans="1:21" ht="12.75">
      <c r="A11" s="16">
        <v>6</v>
      </c>
      <c r="B11" s="165">
        <f>HRÁČI!B19</f>
        <v>117</v>
      </c>
      <c r="C11" s="166" t="str">
        <f>HRÁČI!C19</f>
        <v>Vavrík  </v>
      </c>
      <c r="D11" s="167" t="str">
        <f>HRÁČI!D19</f>
        <v>Roman</v>
      </c>
      <c r="E11" s="13">
        <v>-14.5</v>
      </c>
      <c r="F11" s="9">
        <v>2</v>
      </c>
      <c r="G11" s="13">
        <f t="shared" si="0"/>
        <v>5</v>
      </c>
      <c r="H11" s="8">
        <f t="shared" si="1"/>
        <v>-9.5</v>
      </c>
      <c r="I11" s="39">
        <v>5</v>
      </c>
      <c r="J11" s="14">
        <v>128</v>
      </c>
      <c r="K11" s="9">
        <v>94</v>
      </c>
      <c r="L11" s="14">
        <f t="shared" si="2"/>
        <v>235</v>
      </c>
      <c r="M11" s="8">
        <f t="shared" si="3"/>
        <v>363</v>
      </c>
      <c r="N11" s="39">
        <v>12</v>
      </c>
      <c r="O11" s="35">
        <f t="shared" si="4"/>
        <v>113.5</v>
      </c>
      <c r="P11" s="36">
        <f t="shared" si="5"/>
        <v>240</v>
      </c>
      <c r="Q11" s="37">
        <f t="shared" si="6"/>
        <v>353.5</v>
      </c>
      <c r="R11" s="15">
        <f t="shared" si="7"/>
        <v>17</v>
      </c>
      <c r="S11" s="171"/>
      <c r="T11" s="171">
        <v>1</v>
      </c>
      <c r="U11" s="52">
        <f t="shared" si="8"/>
        <v>18</v>
      </c>
    </row>
    <row r="12" spans="1:21" ht="12.75">
      <c r="A12" s="16">
        <v>7</v>
      </c>
      <c r="B12" s="165">
        <f>HRÁČI!B21</f>
        <v>119</v>
      </c>
      <c r="C12" s="166" t="str">
        <f>HRÁČI!C21</f>
        <v>Rigo</v>
      </c>
      <c r="D12" s="167" t="str">
        <f>HRÁČI!D21</f>
        <v>Ľudovít</v>
      </c>
      <c r="E12" s="13">
        <v>36</v>
      </c>
      <c r="F12" s="9">
        <v>3</v>
      </c>
      <c r="G12" s="13">
        <f t="shared" si="0"/>
        <v>7.5</v>
      </c>
      <c r="H12" s="8">
        <f t="shared" si="1"/>
        <v>43.5</v>
      </c>
      <c r="I12" s="39">
        <v>7</v>
      </c>
      <c r="J12" s="14">
        <v>209</v>
      </c>
      <c r="K12" s="9">
        <v>25</v>
      </c>
      <c r="L12" s="14">
        <f t="shared" si="2"/>
        <v>62.5</v>
      </c>
      <c r="M12" s="8">
        <f t="shared" si="3"/>
        <v>271.5</v>
      </c>
      <c r="N12" s="39">
        <v>9</v>
      </c>
      <c r="O12" s="35">
        <f t="shared" si="4"/>
        <v>245</v>
      </c>
      <c r="P12" s="36">
        <f t="shared" si="5"/>
        <v>70</v>
      </c>
      <c r="Q12" s="37">
        <f t="shared" si="6"/>
        <v>315</v>
      </c>
      <c r="R12" s="15">
        <f t="shared" si="7"/>
        <v>16</v>
      </c>
      <c r="S12" s="171"/>
      <c r="T12" s="171"/>
      <c r="U12" s="52">
        <f t="shared" si="8"/>
        <v>16</v>
      </c>
    </row>
    <row r="13" spans="1:21" ht="12.75">
      <c r="A13" s="16">
        <v>8</v>
      </c>
      <c r="B13" s="165">
        <f>HRÁČI!B13</f>
        <v>111</v>
      </c>
      <c r="C13" s="166" t="str">
        <f>HRÁČI!C13</f>
        <v>Leskovský  </v>
      </c>
      <c r="D13" s="167" t="str">
        <f>HRÁČI!D13</f>
        <v>Roman</v>
      </c>
      <c r="E13" s="13">
        <v>58.5</v>
      </c>
      <c r="F13" s="9">
        <v>32</v>
      </c>
      <c r="G13" s="13">
        <f t="shared" si="0"/>
        <v>80</v>
      </c>
      <c r="H13" s="8">
        <f t="shared" si="1"/>
        <v>138.5</v>
      </c>
      <c r="I13" s="39">
        <v>10</v>
      </c>
      <c r="J13" s="14">
        <v>-58</v>
      </c>
      <c r="K13" s="9">
        <v>29</v>
      </c>
      <c r="L13" s="14">
        <f t="shared" si="2"/>
        <v>72.5</v>
      </c>
      <c r="M13" s="8">
        <f t="shared" si="3"/>
        <v>14.5</v>
      </c>
      <c r="N13" s="39">
        <v>6</v>
      </c>
      <c r="O13" s="35">
        <f t="shared" si="4"/>
        <v>0.5</v>
      </c>
      <c r="P13" s="36">
        <f t="shared" si="5"/>
        <v>152.5</v>
      </c>
      <c r="Q13" s="37">
        <f t="shared" si="6"/>
        <v>153</v>
      </c>
      <c r="R13" s="15">
        <f t="shared" si="7"/>
        <v>16</v>
      </c>
      <c r="S13" s="171"/>
      <c r="T13" s="171"/>
      <c r="U13" s="52">
        <f t="shared" si="8"/>
        <v>16</v>
      </c>
    </row>
    <row r="14" spans="1:21" ht="12.75">
      <c r="A14" s="16">
        <v>9</v>
      </c>
      <c r="B14" s="165">
        <f>HRÁČI!B8</f>
        <v>106</v>
      </c>
      <c r="C14" s="166" t="str">
        <f>HRÁČI!C8</f>
        <v>Hegyi </v>
      </c>
      <c r="D14" s="167" t="str">
        <f>HRÁČI!D8</f>
        <v>Juraj</v>
      </c>
      <c r="E14" s="13">
        <v>165.5</v>
      </c>
      <c r="F14" s="9">
        <v>67</v>
      </c>
      <c r="G14" s="13">
        <f t="shared" si="0"/>
        <v>167.5</v>
      </c>
      <c r="H14" s="8">
        <f t="shared" si="1"/>
        <v>333</v>
      </c>
      <c r="I14" s="39">
        <v>13</v>
      </c>
      <c r="J14" s="14">
        <v>-205</v>
      </c>
      <c r="K14" s="9">
        <v>2</v>
      </c>
      <c r="L14" s="14">
        <f t="shared" si="2"/>
        <v>5</v>
      </c>
      <c r="M14" s="8">
        <f t="shared" si="3"/>
        <v>-200</v>
      </c>
      <c r="N14" s="39">
        <v>2</v>
      </c>
      <c r="O14" s="35">
        <f t="shared" si="4"/>
        <v>-39.5</v>
      </c>
      <c r="P14" s="36">
        <f t="shared" si="5"/>
        <v>172.5</v>
      </c>
      <c r="Q14" s="37">
        <f t="shared" si="6"/>
        <v>133</v>
      </c>
      <c r="R14" s="15">
        <f t="shared" si="7"/>
        <v>15</v>
      </c>
      <c r="S14" s="171"/>
      <c r="T14" s="171"/>
      <c r="U14" s="52">
        <f t="shared" si="8"/>
        <v>15</v>
      </c>
    </row>
    <row r="15" spans="1:21" ht="12.75">
      <c r="A15" s="16">
        <v>10</v>
      </c>
      <c r="B15" s="165">
        <f>HRÁČI!B16</f>
        <v>114</v>
      </c>
      <c r="C15" s="166" t="str">
        <f>HRÁČI!C16</f>
        <v>Stadtrucker </v>
      </c>
      <c r="D15" s="167" t="str">
        <f>HRÁČI!D16</f>
        <v>Fedor</v>
      </c>
      <c r="E15" s="13">
        <v>-169.5</v>
      </c>
      <c r="F15" s="9">
        <v>111</v>
      </c>
      <c r="G15" s="13">
        <f t="shared" si="0"/>
        <v>277.5</v>
      </c>
      <c r="H15" s="8">
        <f t="shared" si="1"/>
        <v>108</v>
      </c>
      <c r="I15" s="39">
        <v>9</v>
      </c>
      <c r="J15" s="14">
        <v>-315.5</v>
      </c>
      <c r="K15" s="9">
        <v>57</v>
      </c>
      <c r="L15" s="14">
        <f t="shared" si="2"/>
        <v>142.5</v>
      </c>
      <c r="M15" s="8">
        <f t="shared" si="3"/>
        <v>-173</v>
      </c>
      <c r="N15" s="39">
        <v>3</v>
      </c>
      <c r="O15" s="35">
        <f t="shared" si="4"/>
        <v>-485</v>
      </c>
      <c r="P15" s="36">
        <f t="shared" si="5"/>
        <v>420</v>
      </c>
      <c r="Q15" s="37">
        <f t="shared" si="6"/>
        <v>-65</v>
      </c>
      <c r="R15" s="15">
        <f t="shared" si="7"/>
        <v>12</v>
      </c>
      <c r="S15" s="171"/>
      <c r="T15" s="171"/>
      <c r="U15" s="52">
        <f t="shared" si="8"/>
        <v>12</v>
      </c>
    </row>
    <row r="16" spans="1:21" ht="12.75">
      <c r="A16" s="16">
        <v>11</v>
      </c>
      <c r="B16" s="165">
        <f>HRÁČI!B4</f>
        <v>102</v>
      </c>
      <c r="C16" s="166" t="str">
        <f>HRÁČI!C4</f>
        <v>Andraščíková  </v>
      </c>
      <c r="D16" s="167" t="str">
        <f>HRÁČI!D4</f>
        <v>Katarína</v>
      </c>
      <c r="E16" s="13">
        <v>-240</v>
      </c>
      <c r="F16" s="9">
        <v>2</v>
      </c>
      <c r="G16" s="13">
        <f t="shared" si="0"/>
        <v>5</v>
      </c>
      <c r="H16" s="8">
        <f t="shared" si="1"/>
        <v>-235</v>
      </c>
      <c r="I16" s="39">
        <v>1</v>
      </c>
      <c r="J16" s="14">
        <v>89.5</v>
      </c>
      <c r="K16" s="9">
        <v>73</v>
      </c>
      <c r="L16" s="14">
        <f t="shared" si="2"/>
        <v>182.5</v>
      </c>
      <c r="M16" s="8">
        <f t="shared" si="3"/>
        <v>272</v>
      </c>
      <c r="N16" s="39">
        <v>10</v>
      </c>
      <c r="O16" s="35">
        <f t="shared" si="4"/>
        <v>-150.5</v>
      </c>
      <c r="P16" s="36">
        <f t="shared" si="5"/>
        <v>187.5</v>
      </c>
      <c r="Q16" s="37">
        <f t="shared" si="6"/>
        <v>37</v>
      </c>
      <c r="R16" s="15">
        <f t="shared" si="7"/>
        <v>11</v>
      </c>
      <c r="S16" s="171"/>
      <c r="T16" s="53"/>
      <c r="U16" s="52">
        <f t="shared" si="8"/>
        <v>11</v>
      </c>
    </row>
    <row r="17" spans="1:21" ht="12.75">
      <c r="A17" s="16">
        <v>12</v>
      </c>
      <c r="B17" s="165">
        <f>HRÁČI!B12</f>
        <v>110</v>
      </c>
      <c r="C17" s="166" t="str">
        <f>HRÁČI!C12</f>
        <v>Kováč  </v>
      </c>
      <c r="D17" s="167" t="str">
        <f>HRÁČI!D12</f>
        <v>Štefan</v>
      </c>
      <c r="E17" s="13">
        <v>-195</v>
      </c>
      <c r="F17" s="9">
        <v>36</v>
      </c>
      <c r="G17" s="13">
        <f t="shared" si="0"/>
        <v>90</v>
      </c>
      <c r="H17" s="8">
        <f t="shared" si="1"/>
        <v>-105</v>
      </c>
      <c r="I17" s="39">
        <v>2</v>
      </c>
      <c r="J17" s="14">
        <v>35.5</v>
      </c>
      <c r="K17" s="9">
        <v>42</v>
      </c>
      <c r="L17" s="14">
        <f t="shared" si="2"/>
        <v>105</v>
      </c>
      <c r="M17" s="8">
        <f t="shared" si="3"/>
        <v>140.5</v>
      </c>
      <c r="N17" s="39">
        <v>8</v>
      </c>
      <c r="O17" s="35">
        <f t="shared" si="4"/>
        <v>-159.5</v>
      </c>
      <c r="P17" s="36">
        <f t="shared" si="5"/>
        <v>195</v>
      </c>
      <c r="Q17" s="37">
        <f t="shared" si="6"/>
        <v>35.5</v>
      </c>
      <c r="R17" s="15">
        <f t="shared" si="7"/>
        <v>10</v>
      </c>
      <c r="S17" s="171"/>
      <c r="T17" s="171"/>
      <c r="U17" s="52">
        <f t="shared" si="8"/>
        <v>10</v>
      </c>
    </row>
    <row r="18" spans="1:21" ht="12.75">
      <c r="A18" s="16">
        <v>13</v>
      </c>
      <c r="B18" s="165">
        <f>HRÁČI!B7</f>
        <v>105</v>
      </c>
      <c r="C18" s="166" t="str">
        <f>HRÁČI!C7</f>
        <v>Korčák</v>
      </c>
      <c r="D18" s="167" t="str">
        <f>HRÁČI!D7</f>
        <v>Dušan</v>
      </c>
      <c r="E18" s="13">
        <v>-110.5</v>
      </c>
      <c r="F18" s="9">
        <v>32</v>
      </c>
      <c r="G18" s="13">
        <f t="shared" si="0"/>
        <v>80</v>
      </c>
      <c r="H18" s="8">
        <f t="shared" si="1"/>
        <v>-30.5</v>
      </c>
      <c r="I18" s="39">
        <v>3</v>
      </c>
      <c r="J18" s="14">
        <v>-125</v>
      </c>
      <c r="K18" s="9">
        <v>34</v>
      </c>
      <c r="L18" s="14">
        <f t="shared" si="2"/>
        <v>85</v>
      </c>
      <c r="M18" s="8">
        <f t="shared" si="3"/>
        <v>-40</v>
      </c>
      <c r="N18" s="39">
        <v>5</v>
      </c>
      <c r="O18" s="35">
        <f t="shared" si="4"/>
        <v>-235.5</v>
      </c>
      <c r="P18" s="36">
        <f t="shared" si="5"/>
        <v>165</v>
      </c>
      <c r="Q18" s="37">
        <f t="shared" si="6"/>
        <v>-70.5</v>
      </c>
      <c r="R18" s="15">
        <f t="shared" si="7"/>
        <v>8</v>
      </c>
      <c r="S18" s="171"/>
      <c r="T18" s="171"/>
      <c r="U18" s="52">
        <f t="shared" si="8"/>
        <v>8</v>
      </c>
    </row>
    <row r="19" spans="1:21" ht="12.75">
      <c r="A19" s="16">
        <v>14</v>
      </c>
      <c r="B19" s="165">
        <f>HRÁČI!B5</f>
        <v>103</v>
      </c>
      <c r="C19" s="166" t="str">
        <f>HRÁČI!C5</f>
        <v>Bisák </v>
      </c>
      <c r="D19" s="167" t="str">
        <f>HRÁČI!D5</f>
        <v>Viliam</v>
      </c>
      <c r="E19" s="13">
        <v>-148.5</v>
      </c>
      <c r="F19" s="9">
        <v>51</v>
      </c>
      <c r="G19" s="13">
        <f t="shared" si="0"/>
        <v>127.5</v>
      </c>
      <c r="H19" s="8">
        <f t="shared" si="1"/>
        <v>-21</v>
      </c>
      <c r="I19" s="39">
        <v>4</v>
      </c>
      <c r="J19" s="14">
        <v>-261.5</v>
      </c>
      <c r="K19" s="9">
        <v>2</v>
      </c>
      <c r="L19" s="14">
        <f t="shared" si="2"/>
        <v>5</v>
      </c>
      <c r="M19" s="8">
        <f t="shared" si="3"/>
        <v>-256.5</v>
      </c>
      <c r="N19" s="39">
        <v>1</v>
      </c>
      <c r="O19" s="35">
        <f t="shared" si="4"/>
        <v>-410</v>
      </c>
      <c r="P19" s="36">
        <f t="shared" si="5"/>
        <v>132.5</v>
      </c>
      <c r="Q19" s="37">
        <f t="shared" si="6"/>
        <v>-277.5</v>
      </c>
      <c r="R19" s="15">
        <f t="shared" si="7"/>
        <v>5</v>
      </c>
      <c r="S19" s="171"/>
      <c r="T19" s="53"/>
      <c r="U19" s="52">
        <f t="shared" si="8"/>
        <v>5</v>
      </c>
    </row>
    <row r="20" spans="1:21" ht="12.75">
      <c r="A20" s="16">
        <v>15</v>
      </c>
      <c r="B20" s="165">
        <f>HRÁČI!B3</f>
        <v>101</v>
      </c>
      <c r="C20" s="166" t="str">
        <f>HRÁČI!C3</f>
        <v>Andraščík</v>
      </c>
      <c r="D20" s="167" t="str">
        <f>HRÁČI!D3</f>
        <v>Michal</v>
      </c>
      <c r="E20" s="13"/>
      <c r="F20" s="9"/>
      <c r="G20" s="13">
        <f t="shared" si="0"/>
        <v>0</v>
      </c>
      <c r="H20" s="8">
        <f t="shared" si="1"/>
        <v>0</v>
      </c>
      <c r="I20" s="39"/>
      <c r="J20" s="14"/>
      <c r="K20" s="9"/>
      <c r="L20" s="14">
        <f t="shared" si="2"/>
        <v>0</v>
      </c>
      <c r="M20" s="8">
        <f t="shared" si="3"/>
        <v>0</v>
      </c>
      <c r="N20" s="39"/>
      <c r="O20" s="35">
        <f t="shared" si="4"/>
        <v>0</v>
      </c>
      <c r="P20" s="36">
        <f t="shared" si="5"/>
        <v>0</v>
      </c>
      <c r="Q20" s="37">
        <f t="shared" si="6"/>
        <v>0</v>
      </c>
      <c r="R20" s="15">
        <f t="shared" si="7"/>
        <v>0</v>
      </c>
      <c r="S20" s="171"/>
      <c r="T20" s="53"/>
      <c r="U20" s="52">
        <f t="shared" si="8"/>
        <v>0</v>
      </c>
    </row>
    <row r="21" spans="1:21" ht="12.75">
      <c r="A21" s="16">
        <v>16</v>
      </c>
      <c r="B21" s="165">
        <f>HRÁČI!B9</f>
        <v>107</v>
      </c>
      <c r="C21" s="166" t="str">
        <f>HRÁČI!C9</f>
        <v>Vavríková</v>
      </c>
      <c r="D21" s="167" t="str">
        <f>HRÁČI!D9</f>
        <v>Lucia</v>
      </c>
      <c r="E21" s="13"/>
      <c r="F21" s="9"/>
      <c r="G21" s="13">
        <f t="shared" si="0"/>
        <v>0</v>
      </c>
      <c r="H21" s="8">
        <f t="shared" si="1"/>
        <v>0</v>
      </c>
      <c r="I21" s="39"/>
      <c r="J21" s="14"/>
      <c r="K21" s="9"/>
      <c r="L21" s="14">
        <f t="shared" si="2"/>
        <v>0</v>
      </c>
      <c r="M21" s="8">
        <f t="shared" si="3"/>
        <v>0</v>
      </c>
      <c r="N21" s="39"/>
      <c r="O21" s="35">
        <f t="shared" si="4"/>
        <v>0</v>
      </c>
      <c r="P21" s="36">
        <f t="shared" si="5"/>
        <v>0</v>
      </c>
      <c r="Q21" s="37">
        <f t="shared" si="6"/>
        <v>0</v>
      </c>
      <c r="R21" s="15">
        <f t="shared" si="7"/>
        <v>0</v>
      </c>
      <c r="S21" s="171"/>
      <c r="T21" s="171"/>
      <c r="U21" s="52">
        <f t="shared" si="8"/>
        <v>0</v>
      </c>
    </row>
    <row r="22" spans="1:21" ht="12.75">
      <c r="A22" s="16">
        <v>17</v>
      </c>
      <c r="B22" s="165">
        <f>HRÁČI!B11</f>
        <v>109</v>
      </c>
      <c r="C22" s="166" t="str">
        <f>HRÁČI!C11</f>
        <v>Kolandra</v>
      </c>
      <c r="D22" s="167" t="str">
        <f>HRÁČI!D11</f>
        <v>Ivan</v>
      </c>
      <c r="E22" s="13"/>
      <c r="F22" s="9"/>
      <c r="G22" s="13">
        <f t="shared" si="0"/>
        <v>0</v>
      </c>
      <c r="H22" s="8">
        <f t="shared" si="1"/>
        <v>0</v>
      </c>
      <c r="I22" s="39"/>
      <c r="J22" s="14"/>
      <c r="K22" s="9"/>
      <c r="L22" s="14">
        <f t="shared" si="2"/>
        <v>0</v>
      </c>
      <c r="M22" s="8">
        <f t="shared" si="3"/>
        <v>0</v>
      </c>
      <c r="N22" s="39"/>
      <c r="O22" s="35">
        <f t="shared" si="4"/>
        <v>0</v>
      </c>
      <c r="P22" s="36">
        <f t="shared" si="5"/>
        <v>0</v>
      </c>
      <c r="Q22" s="37">
        <f t="shared" si="6"/>
        <v>0</v>
      </c>
      <c r="R22" s="15">
        <f t="shared" si="7"/>
        <v>0</v>
      </c>
      <c r="S22" s="171"/>
      <c r="T22" s="171"/>
      <c r="U22" s="52">
        <f t="shared" si="8"/>
        <v>0</v>
      </c>
    </row>
    <row r="23" spans="1:21" ht="12.75">
      <c r="A23" s="16">
        <v>18</v>
      </c>
      <c r="B23" s="165">
        <f>HRÁČI!B15</f>
        <v>113</v>
      </c>
      <c r="C23" s="166" t="str">
        <f>HRÁČI!C15</f>
        <v>Rotter</v>
      </c>
      <c r="D23" s="167" t="str">
        <f>HRÁČI!D15</f>
        <v>Martin</v>
      </c>
      <c r="E23" s="13"/>
      <c r="F23" s="9"/>
      <c r="G23" s="13">
        <f t="shared" si="0"/>
        <v>0</v>
      </c>
      <c r="H23" s="8">
        <f t="shared" si="1"/>
        <v>0</v>
      </c>
      <c r="I23" s="39"/>
      <c r="J23" s="14"/>
      <c r="K23" s="9"/>
      <c r="L23" s="14">
        <f t="shared" si="2"/>
        <v>0</v>
      </c>
      <c r="M23" s="8">
        <f t="shared" si="3"/>
        <v>0</v>
      </c>
      <c r="N23" s="39"/>
      <c r="O23" s="35">
        <f t="shared" si="4"/>
        <v>0</v>
      </c>
      <c r="P23" s="36">
        <f t="shared" si="5"/>
        <v>0</v>
      </c>
      <c r="Q23" s="37">
        <f t="shared" si="6"/>
        <v>0</v>
      </c>
      <c r="R23" s="15">
        <f t="shared" si="7"/>
        <v>0</v>
      </c>
      <c r="S23" s="171"/>
      <c r="T23" s="171"/>
      <c r="U23" s="52">
        <f t="shared" si="8"/>
        <v>0</v>
      </c>
    </row>
    <row r="24" spans="1:21" ht="12.75">
      <c r="A24" s="16">
        <v>19</v>
      </c>
      <c r="B24" s="165">
        <f>HRÁČI!B20</f>
        <v>118</v>
      </c>
      <c r="C24" s="166" t="str">
        <f>HRÁČI!C20</f>
        <v>Vlčko</v>
      </c>
      <c r="D24" s="167" t="str">
        <f>HRÁČI!D20</f>
        <v>Miroslav</v>
      </c>
      <c r="E24" s="13"/>
      <c r="F24" s="9"/>
      <c r="G24" s="13">
        <f t="shared" si="0"/>
        <v>0</v>
      </c>
      <c r="H24" s="8">
        <f t="shared" si="1"/>
        <v>0</v>
      </c>
      <c r="I24" s="39"/>
      <c r="J24" s="14"/>
      <c r="K24" s="9"/>
      <c r="L24" s="14">
        <f t="shared" si="2"/>
        <v>0</v>
      </c>
      <c r="M24" s="8">
        <f t="shared" si="3"/>
        <v>0</v>
      </c>
      <c r="N24" s="39"/>
      <c r="O24" s="35">
        <f t="shared" si="4"/>
        <v>0</v>
      </c>
      <c r="P24" s="36">
        <f t="shared" si="5"/>
        <v>0</v>
      </c>
      <c r="Q24" s="37">
        <f t="shared" si="6"/>
        <v>0</v>
      </c>
      <c r="R24" s="15">
        <f t="shared" si="7"/>
        <v>0</v>
      </c>
      <c r="S24" s="171"/>
      <c r="T24" s="53"/>
      <c r="U24" s="52">
        <f t="shared" si="8"/>
        <v>0</v>
      </c>
    </row>
    <row r="25" spans="1:21" ht="12.75">
      <c r="A25" s="16">
        <v>20</v>
      </c>
      <c r="B25" s="165">
        <f>HRÁČI!B22</f>
        <v>120</v>
      </c>
      <c r="C25" s="166" t="str">
        <f>HRÁČI!C22</f>
        <v>Učník</v>
      </c>
      <c r="D25" s="167" t="str">
        <f>HRÁČI!D22</f>
        <v>Stanislav</v>
      </c>
      <c r="E25" s="13"/>
      <c r="F25" s="9"/>
      <c r="G25" s="13">
        <f t="shared" si="0"/>
        <v>0</v>
      </c>
      <c r="H25" s="8">
        <f t="shared" si="1"/>
        <v>0</v>
      </c>
      <c r="I25" s="39"/>
      <c r="J25" s="14"/>
      <c r="K25" s="9"/>
      <c r="L25" s="14">
        <f t="shared" si="2"/>
        <v>0</v>
      </c>
      <c r="M25" s="8">
        <f t="shared" si="3"/>
        <v>0</v>
      </c>
      <c r="N25" s="39"/>
      <c r="O25" s="35">
        <f t="shared" si="4"/>
        <v>0</v>
      </c>
      <c r="P25" s="36">
        <f t="shared" si="5"/>
        <v>0</v>
      </c>
      <c r="Q25" s="37">
        <f t="shared" si="6"/>
        <v>0</v>
      </c>
      <c r="R25" s="15">
        <f t="shared" si="7"/>
        <v>0</v>
      </c>
      <c r="S25" s="171"/>
      <c r="T25" s="53"/>
      <c r="U25" s="52">
        <f t="shared" si="8"/>
        <v>0</v>
      </c>
    </row>
    <row r="26" spans="1:21" ht="12.75">
      <c r="A26" s="16">
        <v>21</v>
      </c>
      <c r="B26" s="165">
        <f>HRÁČI!B23</f>
        <v>121</v>
      </c>
      <c r="C26" s="166" t="str">
        <f>HRÁČI!C23</f>
        <v>Dula</v>
      </c>
      <c r="D26" s="167" t="str">
        <f>HRÁČI!D23</f>
        <v>Igor</v>
      </c>
      <c r="E26" s="13"/>
      <c r="F26" s="9"/>
      <c r="G26" s="13">
        <f t="shared" si="0"/>
        <v>0</v>
      </c>
      <c r="H26" s="8">
        <f t="shared" si="1"/>
        <v>0</v>
      </c>
      <c r="I26" s="39"/>
      <c r="J26" s="14"/>
      <c r="K26" s="9"/>
      <c r="L26" s="14">
        <f t="shared" si="2"/>
        <v>0</v>
      </c>
      <c r="M26" s="8">
        <f t="shared" si="3"/>
        <v>0</v>
      </c>
      <c r="N26" s="39"/>
      <c r="O26" s="35">
        <f t="shared" si="4"/>
        <v>0</v>
      </c>
      <c r="P26" s="36">
        <f t="shared" si="5"/>
        <v>0</v>
      </c>
      <c r="Q26" s="37">
        <f t="shared" si="6"/>
        <v>0</v>
      </c>
      <c r="R26" s="15">
        <f t="shared" si="7"/>
        <v>0</v>
      </c>
      <c r="S26" s="171"/>
      <c r="T26" s="53"/>
      <c r="U26" s="52">
        <f t="shared" si="8"/>
        <v>0</v>
      </c>
    </row>
    <row r="27" spans="1:21" ht="12.75">
      <c r="A27" s="16">
        <v>22</v>
      </c>
      <c r="B27" s="165">
        <f>HRÁČI!B24</f>
        <v>122</v>
      </c>
      <c r="C27" s="166" t="str">
        <f>HRÁČI!C24</f>
        <v>Dohnány</v>
      </c>
      <c r="D27" s="167" t="str">
        <f>HRÁČI!D24</f>
        <v>Roman</v>
      </c>
      <c r="E27" s="13"/>
      <c r="F27" s="9"/>
      <c r="G27" s="13">
        <f t="shared" si="0"/>
        <v>0</v>
      </c>
      <c r="H27" s="8">
        <f t="shared" si="1"/>
        <v>0</v>
      </c>
      <c r="I27" s="39"/>
      <c r="J27" s="14"/>
      <c r="K27" s="9"/>
      <c r="L27" s="14">
        <f t="shared" si="2"/>
        <v>0</v>
      </c>
      <c r="M27" s="8">
        <f t="shared" si="3"/>
        <v>0</v>
      </c>
      <c r="N27" s="39"/>
      <c r="O27" s="35">
        <f t="shared" si="4"/>
        <v>0</v>
      </c>
      <c r="P27" s="36">
        <f t="shared" si="5"/>
        <v>0</v>
      </c>
      <c r="Q27" s="37">
        <f t="shared" si="6"/>
        <v>0</v>
      </c>
      <c r="R27" s="15">
        <f t="shared" si="7"/>
        <v>0</v>
      </c>
      <c r="S27" s="171"/>
      <c r="T27" s="53"/>
      <c r="U27" s="52">
        <f t="shared" si="8"/>
        <v>0</v>
      </c>
    </row>
    <row r="28" spans="1:21" ht="12.75">
      <c r="A28" s="16">
        <v>23</v>
      </c>
      <c r="B28" s="165">
        <f>HRÁČI!B25</f>
        <v>123</v>
      </c>
      <c r="C28" s="166">
        <f>HRÁČI!C25</f>
        <v>0</v>
      </c>
      <c r="D28" s="167">
        <f>HRÁČI!D25</f>
        <v>0</v>
      </c>
      <c r="E28" s="13"/>
      <c r="F28" s="9"/>
      <c r="G28" s="13">
        <f t="shared" si="0"/>
        <v>0</v>
      </c>
      <c r="H28" s="8">
        <f t="shared" si="1"/>
        <v>0</v>
      </c>
      <c r="I28" s="39"/>
      <c r="J28" s="14"/>
      <c r="K28" s="9"/>
      <c r="L28" s="14">
        <f t="shared" si="2"/>
        <v>0</v>
      </c>
      <c r="M28" s="8">
        <f t="shared" si="3"/>
        <v>0</v>
      </c>
      <c r="N28" s="39"/>
      <c r="O28" s="35">
        <f t="shared" si="4"/>
        <v>0</v>
      </c>
      <c r="P28" s="36">
        <f t="shared" si="5"/>
        <v>0</v>
      </c>
      <c r="Q28" s="37">
        <f t="shared" si="6"/>
        <v>0</v>
      </c>
      <c r="R28" s="15">
        <f t="shared" si="7"/>
        <v>0</v>
      </c>
      <c r="S28" s="171"/>
      <c r="T28" s="53"/>
      <c r="U28" s="52">
        <f t="shared" si="8"/>
        <v>0</v>
      </c>
    </row>
    <row r="29" spans="1:21" ht="12.75">
      <c r="A29" s="1"/>
      <c r="E29" s="10">
        <f>SUM(E6:E28)</f>
        <v>0</v>
      </c>
      <c r="F29" s="11"/>
      <c r="G29" s="11"/>
      <c r="H29" s="11"/>
      <c r="I29" s="11"/>
      <c r="J29" s="10">
        <f>SUM(J6:J28)</f>
        <v>0</v>
      </c>
      <c r="K29" s="11"/>
      <c r="L29" s="11"/>
      <c r="M29" s="11"/>
      <c r="N29" s="11"/>
      <c r="O29" s="10">
        <f>SUM(O6:O28)</f>
        <v>0</v>
      </c>
      <c r="P29" s="12"/>
      <c r="Q29" s="12"/>
      <c r="T29" s="3"/>
      <c r="U29" s="4"/>
    </row>
    <row r="30" spans="1:21" ht="13.5" customHeight="1">
      <c r="A30" s="1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T30" s="1"/>
      <c r="U30" s="2"/>
    </row>
    <row r="31" spans="1:21" ht="13.5" customHeight="1">
      <c r="A31" s="104" t="s">
        <v>100</v>
      </c>
      <c r="B31" s="199" t="s">
        <v>48</v>
      </c>
      <c r="C31" s="200"/>
      <c r="D31" s="200"/>
      <c r="E31" s="200"/>
      <c r="F31" s="200"/>
      <c r="H31" s="197" t="s">
        <v>101</v>
      </c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</row>
    <row r="32" spans="1:21" ht="13.5" customHeight="1">
      <c r="A32" s="105" t="s">
        <v>103</v>
      </c>
      <c r="B32" s="103" t="s">
        <v>161</v>
      </c>
      <c r="C32" s="103"/>
      <c r="D32" s="103"/>
      <c r="E32" s="103"/>
      <c r="F32" s="103"/>
      <c r="H32" s="102" t="s">
        <v>78</v>
      </c>
      <c r="I32" s="198" t="s">
        <v>102</v>
      </c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</row>
    <row r="33" spans="1:21" ht="13.5" customHeight="1">
      <c r="A33" s="106" t="s">
        <v>104</v>
      </c>
      <c r="B33" s="99" t="s">
        <v>162</v>
      </c>
      <c r="C33" s="99"/>
      <c r="D33" s="99"/>
      <c r="E33" s="99"/>
      <c r="F33" s="99"/>
      <c r="H33" s="100"/>
      <c r="I33" s="187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9"/>
    </row>
    <row r="34" spans="1:21" ht="13.5" customHeight="1">
      <c r="A34" s="105" t="s">
        <v>105</v>
      </c>
      <c r="B34" s="103" t="s">
        <v>163</v>
      </c>
      <c r="C34" s="103"/>
      <c r="D34" s="103"/>
      <c r="E34" s="103"/>
      <c r="F34" s="103"/>
      <c r="H34" s="101"/>
      <c r="I34" s="190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89"/>
    </row>
    <row r="35" spans="1:21" ht="13.5" customHeight="1">
      <c r="A35" s="106" t="s">
        <v>106</v>
      </c>
      <c r="B35" s="99" t="s">
        <v>164</v>
      </c>
      <c r="C35" s="99"/>
      <c r="D35" s="99"/>
      <c r="E35" s="99"/>
      <c r="F35" s="99"/>
      <c r="H35" s="100"/>
      <c r="I35" s="187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9"/>
    </row>
    <row r="36" spans="1:21" ht="13.5" customHeight="1">
      <c r="A36" s="2"/>
      <c r="H36" s="101"/>
      <c r="I36" s="190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89"/>
    </row>
    <row r="37" spans="1:21" ht="13.5" customHeight="1">
      <c r="A37" s="104" t="s">
        <v>100</v>
      </c>
      <c r="B37" s="199" t="s">
        <v>49</v>
      </c>
      <c r="C37" s="199"/>
      <c r="D37" s="199"/>
      <c r="E37" s="199"/>
      <c r="F37" s="199"/>
      <c r="H37" s="100"/>
      <c r="I37" s="187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9"/>
    </row>
    <row r="38" spans="1:21" ht="13.5" customHeight="1">
      <c r="A38" s="105" t="s">
        <v>103</v>
      </c>
      <c r="B38" s="103" t="s">
        <v>165</v>
      </c>
      <c r="C38" s="103"/>
      <c r="D38" s="103"/>
      <c r="E38" s="103"/>
      <c r="F38" s="103"/>
      <c r="H38" s="101"/>
      <c r="I38" s="190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89"/>
    </row>
    <row r="39" spans="1:21" ht="13.5" customHeight="1">
      <c r="A39" s="106" t="s">
        <v>104</v>
      </c>
      <c r="B39" s="99" t="s">
        <v>166</v>
      </c>
      <c r="C39" s="99"/>
      <c r="D39" s="99"/>
      <c r="E39" s="99"/>
      <c r="F39" s="99"/>
      <c r="H39" s="100"/>
      <c r="I39" s="187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9"/>
    </row>
    <row r="40" spans="1:21" ht="13.5" customHeight="1">
      <c r="A40" s="105" t="s">
        <v>105</v>
      </c>
      <c r="B40" s="103" t="s">
        <v>167</v>
      </c>
      <c r="C40" s="103"/>
      <c r="D40" s="103"/>
      <c r="E40" s="103"/>
      <c r="F40" s="103"/>
      <c r="H40" s="101"/>
      <c r="I40" s="190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89"/>
    </row>
    <row r="41" spans="1:21" ht="13.5" customHeight="1">
      <c r="A41" s="106" t="s">
        <v>106</v>
      </c>
      <c r="B41" s="99" t="s">
        <v>168</v>
      </c>
      <c r="C41" s="99"/>
      <c r="D41" s="99"/>
      <c r="E41" s="99"/>
      <c r="F41" s="99"/>
      <c r="H41" s="100"/>
      <c r="I41" s="187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9"/>
    </row>
    <row r="42" spans="4:21" ht="12.75">
      <c r="D42" s="172"/>
      <c r="T42" s="1"/>
      <c r="U42" s="1"/>
    </row>
    <row r="43" spans="16:21" ht="12.75">
      <c r="P43" s="1"/>
      <c r="Q43" s="1"/>
      <c r="R43" s="1"/>
      <c r="S43" s="1"/>
      <c r="T43" s="1"/>
      <c r="U43" s="1"/>
    </row>
    <row r="44" spans="1:21" ht="12.75">
      <c r="A44" s="1"/>
      <c r="B44" s="2"/>
      <c r="P44" s="1"/>
      <c r="Q44" s="1"/>
      <c r="R44" s="1"/>
      <c r="S44" s="1"/>
      <c r="T44" s="1"/>
      <c r="U44" s="1"/>
    </row>
    <row r="45" spans="1:21" ht="12.7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</sheetData>
  <mergeCells count="18">
    <mergeCell ref="A3:X3"/>
    <mergeCell ref="I32:U32"/>
    <mergeCell ref="I33:U33"/>
    <mergeCell ref="I41:U41"/>
    <mergeCell ref="I34:U34"/>
    <mergeCell ref="I35:U35"/>
    <mergeCell ref="I36:U36"/>
    <mergeCell ref="I37:U37"/>
    <mergeCell ref="E2:U2"/>
    <mergeCell ref="I38:U38"/>
    <mergeCell ref="I39:U39"/>
    <mergeCell ref="I40:U40"/>
    <mergeCell ref="B31:F31"/>
    <mergeCell ref="B37:F37"/>
    <mergeCell ref="E4:I4"/>
    <mergeCell ref="J4:N4"/>
    <mergeCell ref="O4:R4"/>
    <mergeCell ref="H31:U3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9"/>
  <dimension ref="A1:X46"/>
  <sheetViews>
    <sheetView showGridLines="0" view="pageBreakPreview" zoomScaleNormal="85" zoomScaleSheetLayoutView="100" workbookViewId="0" topLeftCell="A1">
      <selection activeCell="C18" sqref="C18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19" width="6.28125" style="0" customWidth="1"/>
    <col min="20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193" t="s">
        <v>45</v>
      </c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5"/>
      <c r="V2" s="6"/>
    </row>
    <row r="3" spans="1:24" ht="9" customHeight="1">
      <c r="A3" s="192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</row>
    <row r="4" spans="1:21" ht="15.75">
      <c r="A4" s="43"/>
      <c r="B4" s="7" t="s">
        <v>145</v>
      </c>
      <c r="C4" s="7" t="s">
        <v>148</v>
      </c>
      <c r="D4" s="45" t="s">
        <v>42</v>
      </c>
      <c r="E4" s="182" t="s">
        <v>51</v>
      </c>
      <c r="F4" s="183"/>
      <c r="G4" s="183"/>
      <c r="H4" s="183"/>
      <c r="I4" s="183"/>
      <c r="J4" s="184" t="s">
        <v>52</v>
      </c>
      <c r="K4" s="185"/>
      <c r="L4" s="185"/>
      <c r="M4" s="185"/>
      <c r="N4" s="186"/>
      <c r="O4" s="196" t="s">
        <v>141</v>
      </c>
      <c r="P4" s="196"/>
      <c r="Q4" s="196"/>
      <c r="R4" s="196"/>
      <c r="S4" s="168" t="s">
        <v>128</v>
      </c>
      <c r="T4" s="40" t="s">
        <v>78</v>
      </c>
      <c r="U4" s="41" t="s">
        <v>1</v>
      </c>
    </row>
    <row r="5" spans="1:21" ht="14.25" thickBot="1">
      <c r="A5" s="20" t="s">
        <v>2</v>
      </c>
      <c r="B5" s="21" t="s">
        <v>3</v>
      </c>
      <c r="C5" s="22" t="s">
        <v>4</v>
      </c>
      <c r="D5" s="23"/>
      <c r="E5" s="24" t="s">
        <v>5</v>
      </c>
      <c r="F5" s="25" t="s">
        <v>6</v>
      </c>
      <c r="G5" s="25" t="s">
        <v>17</v>
      </c>
      <c r="H5" s="26" t="s">
        <v>7</v>
      </c>
      <c r="I5" s="26" t="s">
        <v>8</v>
      </c>
      <c r="J5" s="27" t="s">
        <v>9</v>
      </c>
      <c r="K5" s="27" t="s">
        <v>10</v>
      </c>
      <c r="L5" s="27" t="s">
        <v>18</v>
      </c>
      <c r="M5" s="28" t="s">
        <v>11</v>
      </c>
      <c r="N5" s="28" t="s">
        <v>12</v>
      </c>
      <c r="O5" s="30" t="s">
        <v>13</v>
      </c>
      <c r="P5" s="30" t="s">
        <v>14</v>
      </c>
      <c r="Q5" s="30" t="s">
        <v>15</v>
      </c>
      <c r="R5" s="29" t="s">
        <v>16</v>
      </c>
      <c r="S5" s="169" t="s">
        <v>129</v>
      </c>
      <c r="T5" s="90" t="s">
        <v>99</v>
      </c>
      <c r="U5" s="42" t="s">
        <v>43</v>
      </c>
    </row>
    <row r="6" spans="1:24" ht="12.75">
      <c r="A6" s="17">
        <v>1</v>
      </c>
      <c r="B6" s="165">
        <f>HRÁČI!B14</f>
        <v>112</v>
      </c>
      <c r="C6" s="166" t="str">
        <f>HRÁČI!C14</f>
        <v>Pecov</v>
      </c>
      <c r="D6" s="167" t="str">
        <f>HRÁČI!D14</f>
        <v>Ivan</v>
      </c>
      <c r="E6" s="13">
        <v>238.5</v>
      </c>
      <c r="F6" s="9">
        <v>3</v>
      </c>
      <c r="G6" s="18">
        <f aca="true" t="shared" si="0" ref="G6:G28">F6*2.5</f>
        <v>7.5</v>
      </c>
      <c r="H6" s="31">
        <f aca="true" t="shared" si="1" ref="H6:H28">E6+G6</f>
        <v>246</v>
      </c>
      <c r="I6" s="38">
        <v>8</v>
      </c>
      <c r="J6" s="14">
        <v>301.5</v>
      </c>
      <c r="K6" s="9">
        <v>62</v>
      </c>
      <c r="L6" s="14">
        <f aca="true" t="shared" si="2" ref="L6:L28">K6*2.5</f>
        <v>155</v>
      </c>
      <c r="M6" s="31">
        <f aca="true" t="shared" si="3" ref="M6:M28">J6+L6</f>
        <v>456.5</v>
      </c>
      <c r="N6" s="38">
        <v>11</v>
      </c>
      <c r="O6" s="32">
        <f aca="true" t="shared" si="4" ref="O6:O28">E6+J6</f>
        <v>540</v>
      </c>
      <c r="P6" s="33">
        <f aca="true" t="shared" si="5" ref="P6:P28">G6+L6</f>
        <v>162.5</v>
      </c>
      <c r="Q6" s="34">
        <f aca="true" t="shared" si="6" ref="Q6:Q28">H6+M6</f>
        <v>702.5</v>
      </c>
      <c r="R6" s="19">
        <f aca="true" t="shared" si="7" ref="R6:R28">I6+N6</f>
        <v>19</v>
      </c>
      <c r="S6" s="170">
        <v>3</v>
      </c>
      <c r="T6" s="171"/>
      <c r="U6" s="52">
        <f aca="true" t="shared" si="8" ref="U6:U28">R6+S6+T6</f>
        <v>22</v>
      </c>
      <c r="X6" s="44"/>
    </row>
    <row r="7" spans="1:21" ht="12.75">
      <c r="A7" s="16">
        <v>2</v>
      </c>
      <c r="B7" s="165">
        <f>HRÁČI!B18</f>
        <v>116</v>
      </c>
      <c r="C7" s="166" t="str">
        <f>HRÁČI!C18</f>
        <v>Vavrík  </v>
      </c>
      <c r="D7" s="167" t="str">
        <f>HRÁČI!D18</f>
        <v>Ivan</v>
      </c>
      <c r="E7" s="13">
        <v>98</v>
      </c>
      <c r="F7" s="9">
        <v>112</v>
      </c>
      <c r="G7" s="13">
        <f t="shared" si="0"/>
        <v>280</v>
      </c>
      <c r="H7" s="8">
        <f t="shared" si="1"/>
        <v>378</v>
      </c>
      <c r="I7" s="39">
        <v>10</v>
      </c>
      <c r="J7" s="14">
        <v>32</v>
      </c>
      <c r="K7" s="9">
        <v>7</v>
      </c>
      <c r="L7" s="14">
        <f t="shared" si="2"/>
        <v>17.5</v>
      </c>
      <c r="M7" s="8">
        <f t="shared" si="3"/>
        <v>49.5</v>
      </c>
      <c r="N7" s="39">
        <v>7</v>
      </c>
      <c r="O7" s="35">
        <f t="shared" si="4"/>
        <v>130</v>
      </c>
      <c r="P7" s="36">
        <f t="shared" si="5"/>
        <v>297.5</v>
      </c>
      <c r="Q7" s="37">
        <f t="shared" si="6"/>
        <v>427.5</v>
      </c>
      <c r="R7" s="15">
        <f t="shared" si="7"/>
        <v>17</v>
      </c>
      <c r="S7" s="171">
        <v>2</v>
      </c>
      <c r="T7" s="171">
        <v>2</v>
      </c>
      <c r="U7" s="52">
        <f t="shared" si="8"/>
        <v>21</v>
      </c>
    </row>
    <row r="8" spans="1:21" ht="12.75">
      <c r="A8" s="16">
        <v>3</v>
      </c>
      <c r="B8" s="165">
        <f>HRÁČI!B19</f>
        <v>117</v>
      </c>
      <c r="C8" s="166" t="str">
        <f>HRÁČI!C19</f>
        <v>Vavrík  </v>
      </c>
      <c r="D8" s="167" t="str">
        <f>HRÁČI!D19</f>
        <v>Roman</v>
      </c>
      <c r="E8" s="13">
        <v>-203.5</v>
      </c>
      <c r="F8" s="9">
        <v>65</v>
      </c>
      <c r="G8" s="13">
        <f t="shared" si="0"/>
        <v>162.5</v>
      </c>
      <c r="H8" s="8">
        <f t="shared" si="1"/>
        <v>-41</v>
      </c>
      <c r="I8" s="39">
        <v>6</v>
      </c>
      <c r="J8" s="14">
        <v>358</v>
      </c>
      <c r="K8" s="9">
        <v>19</v>
      </c>
      <c r="L8" s="14">
        <f t="shared" si="2"/>
        <v>47.5</v>
      </c>
      <c r="M8" s="8">
        <f t="shared" si="3"/>
        <v>405.5</v>
      </c>
      <c r="N8" s="39">
        <v>10</v>
      </c>
      <c r="O8" s="35">
        <f t="shared" si="4"/>
        <v>154.5</v>
      </c>
      <c r="P8" s="36">
        <f t="shared" si="5"/>
        <v>210</v>
      </c>
      <c r="Q8" s="37">
        <f t="shared" si="6"/>
        <v>364.5</v>
      </c>
      <c r="R8" s="15">
        <f t="shared" si="7"/>
        <v>16</v>
      </c>
      <c r="S8" s="171">
        <v>1</v>
      </c>
      <c r="T8" s="171">
        <v>1</v>
      </c>
      <c r="U8" s="52">
        <f t="shared" si="8"/>
        <v>18</v>
      </c>
    </row>
    <row r="9" spans="1:21" ht="12.75">
      <c r="A9" s="16">
        <v>4</v>
      </c>
      <c r="B9" s="165">
        <f>HRÁČI!B16</f>
        <v>114</v>
      </c>
      <c r="C9" s="166" t="str">
        <f>HRÁČI!C16</f>
        <v>Stadtrucker </v>
      </c>
      <c r="D9" s="167" t="str">
        <f>HRÁČI!D16</f>
        <v>Fedor</v>
      </c>
      <c r="E9" s="13">
        <v>211.5</v>
      </c>
      <c r="F9" s="9">
        <v>67</v>
      </c>
      <c r="G9" s="13">
        <f t="shared" si="0"/>
        <v>167.5</v>
      </c>
      <c r="H9" s="8">
        <f t="shared" si="1"/>
        <v>379</v>
      </c>
      <c r="I9" s="39">
        <v>11</v>
      </c>
      <c r="J9" s="14">
        <v>-178.5</v>
      </c>
      <c r="K9" s="9">
        <v>61</v>
      </c>
      <c r="L9" s="14">
        <f t="shared" si="2"/>
        <v>152.5</v>
      </c>
      <c r="M9" s="8">
        <f t="shared" si="3"/>
        <v>-26</v>
      </c>
      <c r="N9" s="39">
        <v>4</v>
      </c>
      <c r="O9" s="35">
        <f t="shared" si="4"/>
        <v>33</v>
      </c>
      <c r="P9" s="36">
        <f t="shared" si="5"/>
        <v>320</v>
      </c>
      <c r="Q9" s="37">
        <f t="shared" si="6"/>
        <v>353</v>
      </c>
      <c r="R9" s="15">
        <f t="shared" si="7"/>
        <v>15</v>
      </c>
      <c r="S9" s="171"/>
      <c r="T9" s="171">
        <v>3</v>
      </c>
      <c r="U9" s="52">
        <f t="shared" si="8"/>
        <v>18</v>
      </c>
    </row>
    <row r="10" spans="1:21" ht="12.75">
      <c r="A10" s="16">
        <v>5</v>
      </c>
      <c r="B10" s="165">
        <f>HRÁČI!B4</f>
        <v>102</v>
      </c>
      <c r="C10" s="166" t="str">
        <f>HRÁČI!C4</f>
        <v>Andraščíková  </v>
      </c>
      <c r="D10" s="167" t="str">
        <f>HRÁČI!D4</f>
        <v>Katarína</v>
      </c>
      <c r="E10" s="13">
        <v>-103.5</v>
      </c>
      <c r="F10" s="9">
        <v>7</v>
      </c>
      <c r="G10" s="13">
        <f t="shared" si="0"/>
        <v>17.5</v>
      </c>
      <c r="H10" s="8">
        <f t="shared" si="1"/>
        <v>-86</v>
      </c>
      <c r="I10" s="39">
        <v>3</v>
      </c>
      <c r="J10" s="14">
        <v>166</v>
      </c>
      <c r="K10" s="9">
        <v>52</v>
      </c>
      <c r="L10" s="14">
        <f t="shared" si="2"/>
        <v>130</v>
      </c>
      <c r="M10" s="8">
        <f t="shared" si="3"/>
        <v>296</v>
      </c>
      <c r="N10" s="39">
        <v>9</v>
      </c>
      <c r="O10" s="35">
        <f t="shared" si="4"/>
        <v>62.5</v>
      </c>
      <c r="P10" s="36">
        <f t="shared" si="5"/>
        <v>147.5</v>
      </c>
      <c r="Q10" s="37">
        <f t="shared" si="6"/>
        <v>210</v>
      </c>
      <c r="R10" s="15">
        <f t="shared" si="7"/>
        <v>12</v>
      </c>
      <c r="S10" s="171"/>
      <c r="T10" s="171"/>
      <c r="U10" s="52">
        <f t="shared" si="8"/>
        <v>12</v>
      </c>
    </row>
    <row r="11" spans="1:21" ht="12.75">
      <c r="A11" s="16">
        <v>6</v>
      </c>
      <c r="B11" s="165">
        <f>HRÁČI!B17</f>
        <v>115</v>
      </c>
      <c r="C11" s="166" t="str">
        <f>HRÁČI!C17</f>
        <v>Andraščíková  </v>
      </c>
      <c r="D11" s="167" t="str">
        <f>HRÁČI!D17</f>
        <v>Beáta</v>
      </c>
      <c r="E11" s="13">
        <v>-154.5</v>
      </c>
      <c r="F11" s="9">
        <v>35</v>
      </c>
      <c r="G11" s="13">
        <f t="shared" si="0"/>
        <v>87.5</v>
      </c>
      <c r="H11" s="8">
        <f t="shared" si="1"/>
        <v>-67</v>
      </c>
      <c r="I11" s="39">
        <v>4</v>
      </c>
      <c r="J11" s="14">
        <v>129.5</v>
      </c>
      <c r="K11" s="9">
        <v>37</v>
      </c>
      <c r="L11" s="14">
        <f t="shared" si="2"/>
        <v>92.5</v>
      </c>
      <c r="M11" s="8">
        <f t="shared" si="3"/>
        <v>222</v>
      </c>
      <c r="N11" s="39">
        <v>8</v>
      </c>
      <c r="O11" s="35">
        <f t="shared" si="4"/>
        <v>-25</v>
      </c>
      <c r="P11" s="36">
        <f t="shared" si="5"/>
        <v>180</v>
      </c>
      <c r="Q11" s="37">
        <f t="shared" si="6"/>
        <v>155</v>
      </c>
      <c r="R11" s="15">
        <f t="shared" si="7"/>
        <v>12</v>
      </c>
      <c r="S11" s="171"/>
      <c r="T11" s="171"/>
      <c r="U11" s="52">
        <f t="shared" si="8"/>
        <v>12</v>
      </c>
    </row>
    <row r="12" spans="1:21" ht="12.75">
      <c r="A12" s="16">
        <v>7</v>
      </c>
      <c r="B12" s="165">
        <f>HRÁČI!B5</f>
        <v>103</v>
      </c>
      <c r="C12" s="166" t="str">
        <f>HRÁČI!C5</f>
        <v>Bisák </v>
      </c>
      <c r="D12" s="167" t="str">
        <f>HRÁČI!D5</f>
        <v>Viliam</v>
      </c>
      <c r="E12" s="13">
        <v>-59</v>
      </c>
      <c r="F12" s="9">
        <v>7</v>
      </c>
      <c r="G12" s="13">
        <f t="shared" si="0"/>
        <v>17.5</v>
      </c>
      <c r="H12" s="8">
        <f t="shared" si="1"/>
        <v>-41.5</v>
      </c>
      <c r="I12" s="39">
        <v>5</v>
      </c>
      <c r="J12" s="14">
        <v>-6.5</v>
      </c>
      <c r="K12" s="9">
        <v>2</v>
      </c>
      <c r="L12" s="14">
        <f t="shared" si="2"/>
        <v>5</v>
      </c>
      <c r="M12" s="8">
        <f t="shared" si="3"/>
        <v>-1.5</v>
      </c>
      <c r="N12" s="39">
        <v>6</v>
      </c>
      <c r="O12" s="35">
        <f t="shared" si="4"/>
        <v>-65.5</v>
      </c>
      <c r="P12" s="36">
        <f t="shared" si="5"/>
        <v>22.5</v>
      </c>
      <c r="Q12" s="37">
        <f t="shared" si="6"/>
        <v>-43</v>
      </c>
      <c r="R12" s="15">
        <f t="shared" si="7"/>
        <v>11</v>
      </c>
      <c r="S12" s="171"/>
      <c r="T12" s="171"/>
      <c r="U12" s="52">
        <f t="shared" si="8"/>
        <v>11</v>
      </c>
    </row>
    <row r="13" spans="1:21" ht="12.75">
      <c r="A13" s="16">
        <v>8</v>
      </c>
      <c r="B13" s="165">
        <f>HRÁČI!B3</f>
        <v>101</v>
      </c>
      <c r="C13" s="166" t="str">
        <f>HRÁČI!C3</f>
        <v>Andraščík</v>
      </c>
      <c r="D13" s="167" t="str">
        <f>HRÁČI!D3</f>
        <v>Michal</v>
      </c>
      <c r="E13" s="13">
        <v>162.5</v>
      </c>
      <c r="F13" s="9">
        <v>46</v>
      </c>
      <c r="G13" s="13">
        <f t="shared" si="0"/>
        <v>115</v>
      </c>
      <c r="H13" s="8">
        <f t="shared" si="1"/>
        <v>277.5</v>
      </c>
      <c r="I13" s="39">
        <v>9</v>
      </c>
      <c r="J13" s="14">
        <v>-155</v>
      </c>
      <c r="K13" s="9">
        <v>9</v>
      </c>
      <c r="L13" s="14">
        <f t="shared" si="2"/>
        <v>22.5</v>
      </c>
      <c r="M13" s="8">
        <f t="shared" si="3"/>
        <v>-132.5</v>
      </c>
      <c r="N13" s="39">
        <v>1</v>
      </c>
      <c r="O13" s="35">
        <f t="shared" si="4"/>
        <v>7.5</v>
      </c>
      <c r="P13" s="36">
        <f t="shared" si="5"/>
        <v>137.5</v>
      </c>
      <c r="Q13" s="37">
        <f t="shared" si="6"/>
        <v>145</v>
      </c>
      <c r="R13" s="15">
        <f t="shared" si="7"/>
        <v>10</v>
      </c>
      <c r="S13" s="171"/>
      <c r="T13" s="171"/>
      <c r="U13" s="52">
        <f t="shared" si="8"/>
        <v>10</v>
      </c>
    </row>
    <row r="14" spans="1:21" ht="12.75">
      <c r="A14" s="16">
        <v>9</v>
      </c>
      <c r="B14" s="165">
        <f>HRÁČI!B6</f>
        <v>104</v>
      </c>
      <c r="C14" s="166" t="str">
        <f>HRÁČI!C6</f>
        <v>Dobiaš</v>
      </c>
      <c r="D14" s="167" t="str">
        <f>HRÁČI!D6</f>
        <v>Martin</v>
      </c>
      <c r="E14" s="13">
        <v>137.5</v>
      </c>
      <c r="F14" s="9">
        <v>19</v>
      </c>
      <c r="G14" s="13">
        <f t="shared" si="0"/>
        <v>47.5</v>
      </c>
      <c r="H14" s="8">
        <f t="shared" si="1"/>
        <v>185</v>
      </c>
      <c r="I14" s="39">
        <v>7</v>
      </c>
      <c r="J14" s="14">
        <v>-481</v>
      </c>
      <c r="K14" s="9">
        <v>146</v>
      </c>
      <c r="L14" s="14">
        <f t="shared" si="2"/>
        <v>365</v>
      </c>
      <c r="M14" s="8">
        <f t="shared" si="3"/>
        <v>-116</v>
      </c>
      <c r="N14" s="39">
        <v>3</v>
      </c>
      <c r="O14" s="35">
        <f t="shared" si="4"/>
        <v>-343.5</v>
      </c>
      <c r="P14" s="36">
        <f t="shared" si="5"/>
        <v>412.5</v>
      </c>
      <c r="Q14" s="37">
        <f t="shared" si="6"/>
        <v>69</v>
      </c>
      <c r="R14" s="15">
        <f t="shared" si="7"/>
        <v>10</v>
      </c>
      <c r="S14" s="171"/>
      <c r="T14" s="171"/>
      <c r="U14" s="52">
        <f t="shared" si="8"/>
        <v>10</v>
      </c>
    </row>
    <row r="15" spans="1:21" ht="12.75">
      <c r="A15" s="16">
        <v>10</v>
      </c>
      <c r="B15" s="165">
        <f>HRÁČI!B10</f>
        <v>108</v>
      </c>
      <c r="C15" s="166" t="str">
        <f>HRÁČI!C10</f>
        <v>Kazimír </v>
      </c>
      <c r="D15" s="167" t="str">
        <f>HRÁČI!D10</f>
        <v>Jozef</v>
      </c>
      <c r="E15" s="13">
        <v>-172.5</v>
      </c>
      <c r="F15" s="9">
        <v>4</v>
      </c>
      <c r="G15" s="13">
        <f t="shared" si="0"/>
        <v>10</v>
      </c>
      <c r="H15" s="8">
        <f t="shared" si="1"/>
        <v>-162.5</v>
      </c>
      <c r="I15" s="39">
        <v>1</v>
      </c>
      <c r="J15" s="14">
        <v>-11.5</v>
      </c>
      <c r="K15" s="9">
        <v>3</v>
      </c>
      <c r="L15" s="14">
        <f t="shared" si="2"/>
        <v>7.5</v>
      </c>
      <c r="M15" s="8">
        <f t="shared" si="3"/>
        <v>-4</v>
      </c>
      <c r="N15" s="39">
        <v>5</v>
      </c>
      <c r="O15" s="35">
        <f t="shared" si="4"/>
        <v>-184</v>
      </c>
      <c r="P15" s="36">
        <f t="shared" si="5"/>
        <v>17.5</v>
      </c>
      <c r="Q15" s="37">
        <f t="shared" si="6"/>
        <v>-166.5</v>
      </c>
      <c r="R15" s="15">
        <f t="shared" si="7"/>
        <v>6</v>
      </c>
      <c r="S15" s="171"/>
      <c r="T15" s="171"/>
      <c r="U15" s="52">
        <f t="shared" si="8"/>
        <v>6</v>
      </c>
    </row>
    <row r="16" spans="1:21" ht="12.75">
      <c r="A16" s="16">
        <v>11</v>
      </c>
      <c r="B16" s="165">
        <f>HRÁČI!B9</f>
        <v>107</v>
      </c>
      <c r="C16" s="166" t="str">
        <f>HRÁČI!C9</f>
        <v>Vavríková</v>
      </c>
      <c r="D16" s="167" t="str">
        <f>HRÁČI!D9</f>
        <v>Lucia</v>
      </c>
      <c r="E16" s="13">
        <v>-155</v>
      </c>
      <c r="F16" s="9">
        <v>10</v>
      </c>
      <c r="G16" s="13">
        <f t="shared" si="0"/>
        <v>25</v>
      </c>
      <c r="H16" s="8">
        <f t="shared" si="1"/>
        <v>-130</v>
      </c>
      <c r="I16" s="39">
        <v>2</v>
      </c>
      <c r="J16" s="14">
        <v>-154.5</v>
      </c>
      <c r="K16" s="9">
        <v>10</v>
      </c>
      <c r="L16" s="14">
        <f t="shared" si="2"/>
        <v>25</v>
      </c>
      <c r="M16" s="8">
        <f t="shared" si="3"/>
        <v>-129.5</v>
      </c>
      <c r="N16" s="39">
        <v>2</v>
      </c>
      <c r="O16" s="35">
        <f t="shared" si="4"/>
        <v>-309.5</v>
      </c>
      <c r="P16" s="36">
        <f t="shared" si="5"/>
        <v>50</v>
      </c>
      <c r="Q16" s="37">
        <f t="shared" si="6"/>
        <v>-259.5</v>
      </c>
      <c r="R16" s="15">
        <f t="shared" si="7"/>
        <v>4</v>
      </c>
      <c r="S16" s="171"/>
      <c r="T16" s="171"/>
      <c r="U16" s="52">
        <f t="shared" si="8"/>
        <v>4</v>
      </c>
    </row>
    <row r="17" spans="1:21" ht="12.75">
      <c r="A17" s="16">
        <v>12</v>
      </c>
      <c r="B17" s="165">
        <f>HRÁČI!B8</f>
        <v>106</v>
      </c>
      <c r="C17" s="166" t="str">
        <f>HRÁČI!C8</f>
        <v>Hegyi </v>
      </c>
      <c r="D17" s="167" t="str">
        <f>HRÁČI!D8</f>
        <v>Juraj</v>
      </c>
      <c r="E17" s="13"/>
      <c r="F17" s="9"/>
      <c r="G17" s="13">
        <f t="shared" si="0"/>
        <v>0</v>
      </c>
      <c r="H17" s="8">
        <f t="shared" si="1"/>
        <v>0</v>
      </c>
      <c r="I17" s="39"/>
      <c r="J17" s="14"/>
      <c r="K17" s="9"/>
      <c r="L17" s="14">
        <f t="shared" si="2"/>
        <v>0</v>
      </c>
      <c r="M17" s="8">
        <f t="shared" si="3"/>
        <v>0</v>
      </c>
      <c r="N17" s="39"/>
      <c r="O17" s="35">
        <f t="shared" si="4"/>
        <v>0</v>
      </c>
      <c r="P17" s="36">
        <f t="shared" si="5"/>
        <v>0</v>
      </c>
      <c r="Q17" s="37">
        <f t="shared" si="6"/>
        <v>0</v>
      </c>
      <c r="R17" s="15">
        <f t="shared" si="7"/>
        <v>0</v>
      </c>
      <c r="S17" s="171"/>
      <c r="T17" s="171"/>
      <c r="U17" s="52">
        <f t="shared" si="8"/>
        <v>0</v>
      </c>
    </row>
    <row r="18" spans="1:21" ht="12.75">
      <c r="A18" s="16">
        <v>13</v>
      </c>
      <c r="B18" s="165">
        <f>HRÁČI!B12</f>
        <v>110</v>
      </c>
      <c r="C18" s="166" t="str">
        <f>HRÁČI!C12</f>
        <v>Kováč  </v>
      </c>
      <c r="D18" s="167" t="str">
        <f>HRÁČI!D12</f>
        <v>Štefan</v>
      </c>
      <c r="E18" s="13"/>
      <c r="F18" s="9"/>
      <c r="G18" s="13">
        <f t="shared" si="0"/>
        <v>0</v>
      </c>
      <c r="H18" s="8">
        <f t="shared" si="1"/>
        <v>0</v>
      </c>
      <c r="I18" s="39"/>
      <c r="J18" s="14"/>
      <c r="K18" s="9"/>
      <c r="L18" s="14">
        <f t="shared" si="2"/>
        <v>0</v>
      </c>
      <c r="M18" s="8">
        <f t="shared" si="3"/>
        <v>0</v>
      </c>
      <c r="N18" s="39"/>
      <c r="O18" s="35">
        <f t="shared" si="4"/>
        <v>0</v>
      </c>
      <c r="P18" s="36">
        <f t="shared" si="5"/>
        <v>0</v>
      </c>
      <c r="Q18" s="37">
        <f t="shared" si="6"/>
        <v>0</v>
      </c>
      <c r="R18" s="15">
        <f t="shared" si="7"/>
        <v>0</v>
      </c>
      <c r="S18" s="171"/>
      <c r="T18" s="171"/>
      <c r="U18" s="52">
        <f t="shared" si="8"/>
        <v>0</v>
      </c>
    </row>
    <row r="19" spans="1:21" ht="12.75">
      <c r="A19" s="16">
        <v>14</v>
      </c>
      <c r="B19" s="165">
        <f>HRÁČI!B7</f>
        <v>105</v>
      </c>
      <c r="C19" s="166" t="str">
        <f>HRÁČI!C7</f>
        <v>Korčák</v>
      </c>
      <c r="D19" s="167" t="str">
        <f>HRÁČI!D7</f>
        <v>Dušan</v>
      </c>
      <c r="E19" s="13"/>
      <c r="F19" s="9"/>
      <c r="G19" s="13">
        <f t="shared" si="0"/>
        <v>0</v>
      </c>
      <c r="H19" s="8">
        <f t="shared" si="1"/>
        <v>0</v>
      </c>
      <c r="I19" s="39"/>
      <c r="J19" s="14"/>
      <c r="K19" s="9"/>
      <c r="L19" s="14">
        <f t="shared" si="2"/>
        <v>0</v>
      </c>
      <c r="M19" s="8">
        <f t="shared" si="3"/>
        <v>0</v>
      </c>
      <c r="N19" s="39"/>
      <c r="O19" s="35">
        <f t="shared" si="4"/>
        <v>0</v>
      </c>
      <c r="P19" s="36">
        <f t="shared" si="5"/>
        <v>0</v>
      </c>
      <c r="Q19" s="37">
        <f t="shared" si="6"/>
        <v>0</v>
      </c>
      <c r="R19" s="15">
        <f t="shared" si="7"/>
        <v>0</v>
      </c>
      <c r="S19" s="171"/>
      <c r="T19" s="171"/>
      <c r="U19" s="52">
        <f t="shared" si="8"/>
        <v>0</v>
      </c>
    </row>
    <row r="20" spans="1:21" ht="12.75">
      <c r="A20" s="16">
        <v>15</v>
      </c>
      <c r="B20" s="165">
        <f>HRÁČI!B11</f>
        <v>109</v>
      </c>
      <c r="C20" s="166" t="str">
        <f>HRÁČI!C11</f>
        <v>Kolandra</v>
      </c>
      <c r="D20" s="167" t="str">
        <f>HRÁČI!D11</f>
        <v>Ivan</v>
      </c>
      <c r="E20" s="13"/>
      <c r="F20" s="9"/>
      <c r="G20" s="13">
        <f t="shared" si="0"/>
        <v>0</v>
      </c>
      <c r="H20" s="8">
        <f t="shared" si="1"/>
        <v>0</v>
      </c>
      <c r="I20" s="39"/>
      <c r="J20" s="14"/>
      <c r="K20" s="9"/>
      <c r="L20" s="14">
        <f t="shared" si="2"/>
        <v>0</v>
      </c>
      <c r="M20" s="8">
        <f t="shared" si="3"/>
        <v>0</v>
      </c>
      <c r="N20" s="39"/>
      <c r="O20" s="35">
        <f t="shared" si="4"/>
        <v>0</v>
      </c>
      <c r="P20" s="36">
        <f t="shared" si="5"/>
        <v>0</v>
      </c>
      <c r="Q20" s="37">
        <f t="shared" si="6"/>
        <v>0</v>
      </c>
      <c r="R20" s="15">
        <f t="shared" si="7"/>
        <v>0</v>
      </c>
      <c r="S20" s="171"/>
      <c r="T20" s="171"/>
      <c r="U20" s="52">
        <f t="shared" si="8"/>
        <v>0</v>
      </c>
    </row>
    <row r="21" spans="1:21" ht="12.75">
      <c r="A21" s="16">
        <v>16</v>
      </c>
      <c r="B21" s="165">
        <f>HRÁČI!B13</f>
        <v>111</v>
      </c>
      <c r="C21" s="166" t="str">
        <f>HRÁČI!C13</f>
        <v>Leskovský  </v>
      </c>
      <c r="D21" s="167" t="str">
        <f>HRÁČI!D13</f>
        <v>Roman</v>
      </c>
      <c r="E21" s="13"/>
      <c r="F21" s="9"/>
      <c r="G21" s="13">
        <f t="shared" si="0"/>
        <v>0</v>
      </c>
      <c r="H21" s="8">
        <f t="shared" si="1"/>
        <v>0</v>
      </c>
      <c r="I21" s="39"/>
      <c r="J21" s="14"/>
      <c r="K21" s="9"/>
      <c r="L21" s="14">
        <f t="shared" si="2"/>
        <v>0</v>
      </c>
      <c r="M21" s="8">
        <f t="shared" si="3"/>
        <v>0</v>
      </c>
      <c r="N21" s="39"/>
      <c r="O21" s="35">
        <f t="shared" si="4"/>
        <v>0</v>
      </c>
      <c r="P21" s="36">
        <f t="shared" si="5"/>
        <v>0</v>
      </c>
      <c r="Q21" s="37">
        <f t="shared" si="6"/>
        <v>0</v>
      </c>
      <c r="R21" s="15">
        <f t="shared" si="7"/>
        <v>0</v>
      </c>
      <c r="S21" s="171"/>
      <c r="T21" s="171"/>
      <c r="U21" s="52">
        <f t="shared" si="8"/>
        <v>0</v>
      </c>
    </row>
    <row r="22" spans="1:21" ht="12.75">
      <c r="A22" s="16">
        <v>17</v>
      </c>
      <c r="B22" s="165">
        <f>HRÁČI!B15</f>
        <v>113</v>
      </c>
      <c r="C22" s="166" t="str">
        <f>HRÁČI!C15</f>
        <v>Rotter</v>
      </c>
      <c r="D22" s="167" t="str">
        <f>HRÁČI!D15</f>
        <v>Martin</v>
      </c>
      <c r="E22" s="13"/>
      <c r="F22" s="9"/>
      <c r="G22" s="13">
        <f t="shared" si="0"/>
        <v>0</v>
      </c>
      <c r="H22" s="8">
        <f t="shared" si="1"/>
        <v>0</v>
      </c>
      <c r="I22" s="39"/>
      <c r="J22" s="14"/>
      <c r="K22" s="9"/>
      <c r="L22" s="14">
        <f t="shared" si="2"/>
        <v>0</v>
      </c>
      <c r="M22" s="8">
        <f t="shared" si="3"/>
        <v>0</v>
      </c>
      <c r="N22" s="39"/>
      <c r="O22" s="35">
        <f t="shared" si="4"/>
        <v>0</v>
      </c>
      <c r="P22" s="36">
        <f t="shared" si="5"/>
        <v>0</v>
      </c>
      <c r="Q22" s="37">
        <f t="shared" si="6"/>
        <v>0</v>
      </c>
      <c r="R22" s="15">
        <f t="shared" si="7"/>
        <v>0</v>
      </c>
      <c r="S22" s="171"/>
      <c r="T22" s="171"/>
      <c r="U22" s="52">
        <f t="shared" si="8"/>
        <v>0</v>
      </c>
    </row>
    <row r="23" spans="1:21" ht="12.75">
      <c r="A23" s="16">
        <v>18</v>
      </c>
      <c r="B23" s="165">
        <f>HRÁČI!B20</f>
        <v>118</v>
      </c>
      <c r="C23" s="166" t="str">
        <f>HRÁČI!C20</f>
        <v>Vlčko</v>
      </c>
      <c r="D23" s="167" t="str">
        <f>HRÁČI!D20</f>
        <v>Miroslav</v>
      </c>
      <c r="E23" s="13"/>
      <c r="F23" s="9"/>
      <c r="G23" s="13">
        <f t="shared" si="0"/>
        <v>0</v>
      </c>
      <c r="H23" s="8">
        <f t="shared" si="1"/>
        <v>0</v>
      </c>
      <c r="I23" s="39"/>
      <c r="J23" s="14"/>
      <c r="K23" s="9"/>
      <c r="L23" s="14">
        <f t="shared" si="2"/>
        <v>0</v>
      </c>
      <c r="M23" s="8">
        <f t="shared" si="3"/>
        <v>0</v>
      </c>
      <c r="N23" s="39"/>
      <c r="O23" s="35">
        <f t="shared" si="4"/>
        <v>0</v>
      </c>
      <c r="P23" s="36">
        <f t="shared" si="5"/>
        <v>0</v>
      </c>
      <c r="Q23" s="37">
        <f t="shared" si="6"/>
        <v>0</v>
      </c>
      <c r="R23" s="15">
        <f t="shared" si="7"/>
        <v>0</v>
      </c>
      <c r="S23" s="171"/>
      <c r="T23" s="171"/>
      <c r="U23" s="52">
        <f t="shared" si="8"/>
        <v>0</v>
      </c>
    </row>
    <row r="24" spans="1:21" ht="12.75">
      <c r="A24" s="16">
        <v>19</v>
      </c>
      <c r="B24" s="165">
        <f>HRÁČI!B21</f>
        <v>119</v>
      </c>
      <c r="C24" s="166" t="str">
        <f>HRÁČI!C21</f>
        <v>Rigo</v>
      </c>
      <c r="D24" s="167" t="str">
        <f>HRÁČI!D21</f>
        <v>Ľudovít</v>
      </c>
      <c r="E24" s="13"/>
      <c r="F24" s="9"/>
      <c r="G24" s="13">
        <f t="shared" si="0"/>
        <v>0</v>
      </c>
      <c r="H24" s="8">
        <f t="shared" si="1"/>
        <v>0</v>
      </c>
      <c r="I24" s="39"/>
      <c r="J24" s="14"/>
      <c r="K24" s="9"/>
      <c r="L24" s="14">
        <f t="shared" si="2"/>
        <v>0</v>
      </c>
      <c r="M24" s="8">
        <f t="shared" si="3"/>
        <v>0</v>
      </c>
      <c r="N24" s="39"/>
      <c r="O24" s="35">
        <f t="shared" si="4"/>
        <v>0</v>
      </c>
      <c r="P24" s="36">
        <f t="shared" si="5"/>
        <v>0</v>
      </c>
      <c r="Q24" s="37">
        <f t="shared" si="6"/>
        <v>0</v>
      </c>
      <c r="R24" s="15">
        <f t="shared" si="7"/>
        <v>0</v>
      </c>
      <c r="S24" s="171"/>
      <c r="T24" s="171"/>
      <c r="U24" s="52">
        <f t="shared" si="8"/>
        <v>0</v>
      </c>
    </row>
    <row r="25" spans="1:21" ht="12.75">
      <c r="A25" s="16">
        <v>20</v>
      </c>
      <c r="B25" s="165">
        <f>HRÁČI!B22</f>
        <v>120</v>
      </c>
      <c r="C25" s="166" t="str">
        <f>HRÁČI!C22</f>
        <v>Učník</v>
      </c>
      <c r="D25" s="167" t="str">
        <f>HRÁČI!D22</f>
        <v>Stanislav</v>
      </c>
      <c r="E25" s="13"/>
      <c r="F25" s="9"/>
      <c r="G25" s="13">
        <f t="shared" si="0"/>
        <v>0</v>
      </c>
      <c r="H25" s="8">
        <f t="shared" si="1"/>
        <v>0</v>
      </c>
      <c r="I25" s="39"/>
      <c r="J25" s="14"/>
      <c r="K25" s="9"/>
      <c r="L25" s="14">
        <f t="shared" si="2"/>
        <v>0</v>
      </c>
      <c r="M25" s="8">
        <f t="shared" si="3"/>
        <v>0</v>
      </c>
      <c r="N25" s="39"/>
      <c r="O25" s="35">
        <f t="shared" si="4"/>
        <v>0</v>
      </c>
      <c r="P25" s="36">
        <f t="shared" si="5"/>
        <v>0</v>
      </c>
      <c r="Q25" s="37">
        <f t="shared" si="6"/>
        <v>0</v>
      </c>
      <c r="R25" s="15">
        <f t="shared" si="7"/>
        <v>0</v>
      </c>
      <c r="S25" s="171"/>
      <c r="T25" s="171"/>
      <c r="U25" s="52">
        <f t="shared" si="8"/>
        <v>0</v>
      </c>
    </row>
    <row r="26" spans="1:21" ht="12.75">
      <c r="A26" s="16">
        <v>21</v>
      </c>
      <c r="B26" s="165">
        <f>HRÁČI!B23</f>
        <v>121</v>
      </c>
      <c r="C26" s="166" t="str">
        <f>HRÁČI!C23</f>
        <v>Dula</v>
      </c>
      <c r="D26" s="167" t="str">
        <f>HRÁČI!D23</f>
        <v>Igor</v>
      </c>
      <c r="E26" s="13"/>
      <c r="F26" s="9"/>
      <c r="G26" s="13">
        <f t="shared" si="0"/>
        <v>0</v>
      </c>
      <c r="H26" s="8">
        <f t="shared" si="1"/>
        <v>0</v>
      </c>
      <c r="I26" s="39"/>
      <c r="J26" s="14"/>
      <c r="K26" s="9"/>
      <c r="L26" s="14">
        <f t="shared" si="2"/>
        <v>0</v>
      </c>
      <c r="M26" s="8">
        <f t="shared" si="3"/>
        <v>0</v>
      </c>
      <c r="N26" s="39"/>
      <c r="O26" s="35">
        <f t="shared" si="4"/>
        <v>0</v>
      </c>
      <c r="P26" s="36">
        <f t="shared" si="5"/>
        <v>0</v>
      </c>
      <c r="Q26" s="37">
        <f t="shared" si="6"/>
        <v>0</v>
      </c>
      <c r="R26" s="15">
        <f t="shared" si="7"/>
        <v>0</v>
      </c>
      <c r="S26" s="171"/>
      <c r="T26" s="171"/>
      <c r="U26" s="52">
        <f t="shared" si="8"/>
        <v>0</v>
      </c>
    </row>
    <row r="27" spans="1:21" ht="12.75">
      <c r="A27" s="16">
        <v>22</v>
      </c>
      <c r="B27" s="165">
        <f>HRÁČI!B24</f>
        <v>122</v>
      </c>
      <c r="C27" s="166" t="str">
        <f>HRÁČI!C24</f>
        <v>Dohnány</v>
      </c>
      <c r="D27" s="167" t="str">
        <f>HRÁČI!D24</f>
        <v>Roman</v>
      </c>
      <c r="E27" s="13"/>
      <c r="F27" s="9"/>
      <c r="G27" s="13">
        <f t="shared" si="0"/>
        <v>0</v>
      </c>
      <c r="H27" s="8">
        <f t="shared" si="1"/>
        <v>0</v>
      </c>
      <c r="I27" s="39"/>
      <c r="J27" s="14"/>
      <c r="K27" s="9"/>
      <c r="L27" s="14">
        <f t="shared" si="2"/>
        <v>0</v>
      </c>
      <c r="M27" s="8">
        <f t="shared" si="3"/>
        <v>0</v>
      </c>
      <c r="N27" s="39"/>
      <c r="O27" s="35">
        <f t="shared" si="4"/>
        <v>0</v>
      </c>
      <c r="P27" s="36">
        <f t="shared" si="5"/>
        <v>0</v>
      </c>
      <c r="Q27" s="37">
        <f t="shared" si="6"/>
        <v>0</v>
      </c>
      <c r="R27" s="15">
        <f t="shared" si="7"/>
        <v>0</v>
      </c>
      <c r="S27" s="171"/>
      <c r="T27" s="171"/>
      <c r="U27" s="52">
        <f t="shared" si="8"/>
        <v>0</v>
      </c>
    </row>
    <row r="28" spans="1:21" ht="12.75">
      <c r="A28" s="16">
        <v>23</v>
      </c>
      <c r="B28" s="165">
        <f>HRÁČI!B25</f>
        <v>123</v>
      </c>
      <c r="C28" s="166">
        <f>HRÁČI!C25</f>
        <v>0</v>
      </c>
      <c r="D28" s="167">
        <f>HRÁČI!D25</f>
        <v>0</v>
      </c>
      <c r="E28" s="13"/>
      <c r="F28" s="9"/>
      <c r="G28" s="13">
        <f t="shared" si="0"/>
        <v>0</v>
      </c>
      <c r="H28" s="8">
        <f t="shared" si="1"/>
        <v>0</v>
      </c>
      <c r="I28" s="39"/>
      <c r="J28" s="14"/>
      <c r="K28" s="9"/>
      <c r="L28" s="14">
        <f t="shared" si="2"/>
        <v>0</v>
      </c>
      <c r="M28" s="8">
        <f t="shared" si="3"/>
        <v>0</v>
      </c>
      <c r="N28" s="39"/>
      <c r="O28" s="35">
        <f t="shared" si="4"/>
        <v>0</v>
      </c>
      <c r="P28" s="36">
        <f t="shared" si="5"/>
        <v>0</v>
      </c>
      <c r="Q28" s="37">
        <f t="shared" si="6"/>
        <v>0</v>
      </c>
      <c r="R28" s="15">
        <f t="shared" si="7"/>
        <v>0</v>
      </c>
      <c r="S28" s="171"/>
      <c r="T28" s="171"/>
      <c r="U28" s="52">
        <f t="shared" si="8"/>
        <v>0</v>
      </c>
    </row>
    <row r="29" spans="1:21" ht="12.75">
      <c r="A29" s="1"/>
      <c r="E29" s="10">
        <f>SUM(E6:E28)</f>
        <v>0</v>
      </c>
      <c r="F29" s="11"/>
      <c r="G29" s="11"/>
      <c r="H29" s="11"/>
      <c r="I29" s="11"/>
      <c r="J29" s="10">
        <f>SUM(J6:J28)</f>
        <v>0</v>
      </c>
      <c r="K29" s="11"/>
      <c r="L29" s="11"/>
      <c r="M29" s="11"/>
      <c r="N29" s="11"/>
      <c r="O29" s="10">
        <f>SUM(O6:O28)</f>
        <v>0</v>
      </c>
      <c r="P29" s="12"/>
      <c r="Q29" s="12"/>
      <c r="T29" s="3"/>
      <c r="U29" s="4"/>
    </row>
    <row r="30" spans="1:21" ht="13.5" customHeight="1">
      <c r="A30" s="1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T30" s="1"/>
      <c r="U30" s="2"/>
    </row>
    <row r="31" spans="1:21" ht="13.5" customHeight="1">
      <c r="A31" s="104" t="s">
        <v>100</v>
      </c>
      <c r="B31" s="199" t="s">
        <v>51</v>
      </c>
      <c r="C31" s="200"/>
      <c r="D31" s="200"/>
      <c r="E31" s="200"/>
      <c r="F31" s="200"/>
      <c r="H31" s="197" t="s">
        <v>101</v>
      </c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</row>
    <row r="32" spans="1:21" ht="13.5" customHeight="1">
      <c r="A32" s="105" t="s">
        <v>103</v>
      </c>
      <c r="B32" s="103"/>
      <c r="C32" s="103"/>
      <c r="D32" s="103"/>
      <c r="E32" s="103"/>
      <c r="F32" s="103"/>
      <c r="H32" s="102" t="s">
        <v>78</v>
      </c>
      <c r="I32" s="198" t="s">
        <v>102</v>
      </c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</row>
    <row r="33" spans="1:21" ht="13.5" customHeight="1">
      <c r="A33" s="106" t="s">
        <v>104</v>
      </c>
      <c r="B33" s="99"/>
      <c r="C33" s="99"/>
      <c r="D33" s="99"/>
      <c r="E33" s="99"/>
      <c r="F33" s="99"/>
      <c r="H33" s="100"/>
      <c r="I33" s="187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9"/>
    </row>
    <row r="34" spans="1:21" ht="13.5" customHeight="1">
      <c r="A34" s="105" t="s">
        <v>105</v>
      </c>
      <c r="B34" s="103"/>
      <c r="C34" s="103"/>
      <c r="D34" s="103"/>
      <c r="E34" s="103"/>
      <c r="F34" s="103"/>
      <c r="H34" s="101"/>
      <c r="I34" s="190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89"/>
    </row>
    <row r="35" spans="1:21" ht="13.5" customHeight="1">
      <c r="A35" s="106" t="s">
        <v>106</v>
      </c>
      <c r="B35" s="99"/>
      <c r="C35" s="99"/>
      <c r="D35" s="99"/>
      <c r="E35" s="99"/>
      <c r="F35" s="99"/>
      <c r="H35" s="100"/>
      <c r="I35" s="187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9"/>
    </row>
    <row r="36" spans="1:21" ht="13.5" customHeight="1">
      <c r="A36" s="2"/>
      <c r="H36" s="101"/>
      <c r="I36" s="190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89"/>
    </row>
    <row r="37" spans="1:21" ht="13.5" customHeight="1">
      <c r="A37" s="104" t="s">
        <v>100</v>
      </c>
      <c r="B37" s="199" t="s">
        <v>52</v>
      </c>
      <c r="C37" s="199"/>
      <c r="D37" s="199"/>
      <c r="E37" s="199"/>
      <c r="F37" s="199"/>
      <c r="H37" s="100"/>
      <c r="I37" s="187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9"/>
    </row>
    <row r="38" spans="1:21" ht="13.5" customHeight="1">
      <c r="A38" s="105" t="s">
        <v>103</v>
      </c>
      <c r="B38" s="103"/>
      <c r="C38" s="103"/>
      <c r="D38" s="103"/>
      <c r="E38" s="103"/>
      <c r="F38" s="103"/>
      <c r="H38" s="101"/>
      <c r="I38" s="190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89"/>
    </row>
    <row r="39" spans="1:21" ht="13.5" customHeight="1">
      <c r="A39" s="106" t="s">
        <v>104</v>
      </c>
      <c r="B39" s="99"/>
      <c r="C39" s="99"/>
      <c r="D39" s="99"/>
      <c r="E39" s="99"/>
      <c r="F39" s="99"/>
      <c r="H39" s="100"/>
      <c r="I39" s="187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9"/>
    </row>
    <row r="40" spans="1:21" ht="13.5" customHeight="1">
      <c r="A40" s="105" t="s">
        <v>105</v>
      </c>
      <c r="B40" s="103"/>
      <c r="C40" s="103"/>
      <c r="D40" s="103"/>
      <c r="E40" s="103"/>
      <c r="F40" s="103"/>
      <c r="H40" s="101"/>
      <c r="I40" s="190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89"/>
    </row>
    <row r="41" spans="1:21" ht="13.5" customHeight="1">
      <c r="A41" s="106" t="s">
        <v>106</v>
      </c>
      <c r="B41" s="99"/>
      <c r="C41" s="99"/>
      <c r="D41" s="99"/>
      <c r="E41" s="99"/>
      <c r="F41" s="99"/>
      <c r="H41" s="100"/>
      <c r="I41" s="187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9"/>
    </row>
    <row r="42" spans="4:21" ht="12.75">
      <c r="D42" s="172"/>
      <c r="T42" s="1"/>
      <c r="U42" s="1"/>
    </row>
    <row r="43" spans="16:21" ht="12.75">
      <c r="P43" s="1"/>
      <c r="Q43" s="1"/>
      <c r="R43" s="1"/>
      <c r="S43" s="1"/>
      <c r="T43" s="1"/>
      <c r="U43" s="1"/>
    </row>
    <row r="44" spans="1:21" ht="12.75">
      <c r="A44" s="1"/>
      <c r="B44" s="2"/>
      <c r="P44" s="1"/>
      <c r="Q44" s="1"/>
      <c r="R44" s="1"/>
      <c r="S44" s="1"/>
      <c r="T44" s="1"/>
      <c r="U44" s="1"/>
    </row>
    <row r="45" spans="1:21" ht="12.7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</sheetData>
  <mergeCells count="18">
    <mergeCell ref="A3:X3"/>
    <mergeCell ref="E2:U2"/>
    <mergeCell ref="I38:U38"/>
    <mergeCell ref="I39:U39"/>
    <mergeCell ref="O4:R4"/>
    <mergeCell ref="H31:U31"/>
    <mergeCell ref="I32:U32"/>
    <mergeCell ref="I33:U33"/>
    <mergeCell ref="B31:F31"/>
    <mergeCell ref="B37:F37"/>
    <mergeCell ref="E4:I4"/>
    <mergeCell ref="J4:N4"/>
    <mergeCell ref="I41:U41"/>
    <mergeCell ref="I34:U34"/>
    <mergeCell ref="I35:U35"/>
    <mergeCell ref="I36:U36"/>
    <mergeCell ref="I37:U37"/>
    <mergeCell ref="I40:U40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0"/>
  <dimension ref="A1:X46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19" width="6.28125" style="0" customWidth="1"/>
    <col min="20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193" t="s">
        <v>45</v>
      </c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5"/>
      <c r="V2" s="6"/>
    </row>
    <row r="3" spans="1:24" ht="9" customHeight="1">
      <c r="A3" s="192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</row>
    <row r="4" spans="1:21" ht="15.75">
      <c r="A4" s="43"/>
      <c r="B4" s="7" t="s">
        <v>145</v>
      </c>
      <c r="C4" s="7" t="s">
        <v>238</v>
      </c>
      <c r="D4" s="45" t="s">
        <v>42</v>
      </c>
      <c r="E4" s="182" t="s">
        <v>53</v>
      </c>
      <c r="F4" s="183"/>
      <c r="G4" s="183"/>
      <c r="H4" s="183"/>
      <c r="I4" s="183"/>
      <c r="J4" s="184" t="s">
        <v>54</v>
      </c>
      <c r="K4" s="185"/>
      <c r="L4" s="185"/>
      <c r="M4" s="185"/>
      <c r="N4" s="186"/>
      <c r="O4" s="196" t="s">
        <v>142</v>
      </c>
      <c r="P4" s="196"/>
      <c r="Q4" s="196"/>
      <c r="R4" s="196"/>
      <c r="S4" s="168" t="s">
        <v>128</v>
      </c>
      <c r="T4" s="40" t="s">
        <v>78</v>
      </c>
      <c r="U4" s="41" t="s">
        <v>1</v>
      </c>
    </row>
    <row r="5" spans="1:21" ht="14.25" thickBot="1">
      <c r="A5" s="20" t="s">
        <v>2</v>
      </c>
      <c r="B5" s="21" t="s">
        <v>3</v>
      </c>
      <c r="C5" s="22" t="s">
        <v>4</v>
      </c>
      <c r="D5" s="23"/>
      <c r="E5" s="24" t="s">
        <v>5</v>
      </c>
      <c r="F5" s="25" t="s">
        <v>6</v>
      </c>
      <c r="G5" s="25" t="s">
        <v>17</v>
      </c>
      <c r="H5" s="26" t="s">
        <v>7</v>
      </c>
      <c r="I5" s="26" t="s">
        <v>8</v>
      </c>
      <c r="J5" s="27" t="s">
        <v>9</v>
      </c>
      <c r="K5" s="27" t="s">
        <v>10</v>
      </c>
      <c r="L5" s="27" t="s">
        <v>18</v>
      </c>
      <c r="M5" s="28" t="s">
        <v>11</v>
      </c>
      <c r="N5" s="28" t="s">
        <v>12</v>
      </c>
      <c r="O5" s="30" t="s">
        <v>13</v>
      </c>
      <c r="P5" s="30" t="s">
        <v>14</v>
      </c>
      <c r="Q5" s="30" t="s">
        <v>15</v>
      </c>
      <c r="R5" s="29" t="s">
        <v>16</v>
      </c>
      <c r="S5" s="169" t="s">
        <v>129</v>
      </c>
      <c r="T5" s="90" t="s">
        <v>99</v>
      </c>
      <c r="U5" s="42" t="s">
        <v>43</v>
      </c>
    </row>
    <row r="6" spans="1:24" ht="12.75">
      <c r="A6" s="17">
        <v>1</v>
      </c>
      <c r="B6" s="165">
        <f>HRÁČI!B13</f>
        <v>111</v>
      </c>
      <c r="C6" s="166" t="str">
        <f>HRÁČI!C13</f>
        <v>Leskovský  </v>
      </c>
      <c r="D6" s="167" t="str">
        <f>HRÁČI!D13</f>
        <v>Roman</v>
      </c>
      <c r="E6" s="13">
        <v>25.5</v>
      </c>
      <c r="F6" s="9">
        <v>110</v>
      </c>
      <c r="G6" s="18">
        <f aca="true" t="shared" si="0" ref="G6:G28">F6*2.5</f>
        <v>275</v>
      </c>
      <c r="H6" s="31">
        <f aca="true" t="shared" si="1" ref="H6:H28">E6+G6</f>
        <v>300.5</v>
      </c>
      <c r="I6" s="38">
        <v>8</v>
      </c>
      <c r="J6" s="14">
        <v>74.5</v>
      </c>
      <c r="K6" s="9">
        <v>174</v>
      </c>
      <c r="L6" s="14">
        <f aca="true" t="shared" si="2" ref="L6:L28">K6*2.5</f>
        <v>435</v>
      </c>
      <c r="M6" s="31">
        <f aca="true" t="shared" si="3" ref="M6:M28">J6+L6</f>
        <v>509.5</v>
      </c>
      <c r="N6" s="38">
        <v>8</v>
      </c>
      <c r="O6" s="32">
        <f aca="true" t="shared" si="4" ref="O6:O28">E6+J6</f>
        <v>100</v>
      </c>
      <c r="P6" s="33">
        <f aca="true" t="shared" si="5" ref="P6:P28">G6+L6</f>
        <v>710</v>
      </c>
      <c r="Q6" s="34">
        <f aca="true" t="shared" si="6" ref="Q6:Q28">H6+M6</f>
        <v>810</v>
      </c>
      <c r="R6" s="19">
        <f aca="true" t="shared" si="7" ref="R6:R28">I6+N6</f>
        <v>16</v>
      </c>
      <c r="S6" s="170">
        <v>3</v>
      </c>
      <c r="T6" s="170">
        <v>3</v>
      </c>
      <c r="U6" s="52">
        <f aca="true" t="shared" si="8" ref="U6:U28">R6+S6+T6</f>
        <v>22</v>
      </c>
      <c r="X6" s="44"/>
    </row>
    <row r="7" spans="1:21" ht="12.75">
      <c r="A7" s="16">
        <v>2</v>
      </c>
      <c r="B7" s="165">
        <f>HRÁČI!B17</f>
        <v>115</v>
      </c>
      <c r="C7" s="166" t="str">
        <f>HRÁČI!C17</f>
        <v>Andraščíková  </v>
      </c>
      <c r="D7" s="167" t="str">
        <f>HRÁČI!D17</f>
        <v>Beáta</v>
      </c>
      <c r="E7" s="13">
        <v>179.5</v>
      </c>
      <c r="F7" s="9">
        <v>77</v>
      </c>
      <c r="G7" s="13">
        <f t="shared" si="0"/>
        <v>192.5</v>
      </c>
      <c r="H7" s="8">
        <f t="shared" si="1"/>
        <v>372</v>
      </c>
      <c r="I7" s="39">
        <v>9</v>
      </c>
      <c r="J7" s="14">
        <v>-17</v>
      </c>
      <c r="K7" s="9">
        <v>90</v>
      </c>
      <c r="L7" s="14">
        <f t="shared" si="2"/>
        <v>225</v>
      </c>
      <c r="M7" s="8">
        <f t="shared" si="3"/>
        <v>208</v>
      </c>
      <c r="N7" s="39">
        <v>6</v>
      </c>
      <c r="O7" s="35">
        <f t="shared" si="4"/>
        <v>162.5</v>
      </c>
      <c r="P7" s="36">
        <f t="shared" si="5"/>
        <v>417.5</v>
      </c>
      <c r="Q7" s="37">
        <f t="shared" si="6"/>
        <v>580</v>
      </c>
      <c r="R7" s="15">
        <f t="shared" si="7"/>
        <v>15</v>
      </c>
      <c r="S7" s="171">
        <v>2</v>
      </c>
      <c r="T7" s="171">
        <v>2</v>
      </c>
      <c r="U7" s="52">
        <f t="shared" si="8"/>
        <v>19</v>
      </c>
    </row>
    <row r="8" spans="1:21" ht="12.75">
      <c r="A8" s="16">
        <v>3</v>
      </c>
      <c r="B8" s="165">
        <f>HRÁČI!B16</f>
        <v>114</v>
      </c>
      <c r="C8" s="166" t="str">
        <f>HRÁČI!C16</f>
        <v>Stadtrucker </v>
      </c>
      <c r="D8" s="167" t="str">
        <f>HRÁČI!D16</f>
        <v>Fedor</v>
      </c>
      <c r="E8" s="13">
        <v>-278.5</v>
      </c>
      <c r="F8" s="9">
        <v>165</v>
      </c>
      <c r="G8" s="13">
        <f t="shared" si="0"/>
        <v>412.5</v>
      </c>
      <c r="H8" s="8">
        <f t="shared" si="1"/>
        <v>134</v>
      </c>
      <c r="I8" s="39">
        <v>5</v>
      </c>
      <c r="J8" s="14">
        <v>19</v>
      </c>
      <c r="K8" s="9">
        <v>245</v>
      </c>
      <c r="L8" s="14">
        <f t="shared" si="2"/>
        <v>612.5</v>
      </c>
      <c r="M8" s="8">
        <f t="shared" si="3"/>
        <v>631.5</v>
      </c>
      <c r="N8" s="39">
        <v>9</v>
      </c>
      <c r="O8" s="35">
        <f t="shared" si="4"/>
        <v>-259.5</v>
      </c>
      <c r="P8" s="36">
        <f t="shared" si="5"/>
        <v>1025</v>
      </c>
      <c r="Q8" s="37">
        <f t="shared" si="6"/>
        <v>765.5</v>
      </c>
      <c r="R8" s="15">
        <f t="shared" si="7"/>
        <v>14</v>
      </c>
      <c r="S8" s="171">
        <v>1</v>
      </c>
      <c r="T8" s="171"/>
      <c r="U8" s="52">
        <f t="shared" si="8"/>
        <v>15</v>
      </c>
    </row>
    <row r="9" spans="1:21" ht="12.75">
      <c r="A9" s="16">
        <v>4</v>
      </c>
      <c r="B9" s="165">
        <f>HRÁČI!B18</f>
        <v>116</v>
      </c>
      <c r="C9" s="166" t="str">
        <f>HRÁČI!C18</f>
        <v>Vavrík  </v>
      </c>
      <c r="D9" s="167" t="str">
        <f>HRÁČI!D18</f>
        <v>Ivan</v>
      </c>
      <c r="E9" s="13">
        <v>309.5</v>
      </c>
      <c r="F9" s="9">
        <v>26</v>
      </c>
      <c r="G9" s="13">
        <f t="shared" si="0"/>
        <v>65</v>
      </c>
      <c r="H9" s="8">
        <f t="shared" si="1"/>
        <v>374.5</v>
      </c>
      <c r="I9" s="39">
        <v>10</v>
      </c>
      <c r="J9" s="14">
        <v>-57.5</v>
      </c>
      <c r="K9" s="9">
        <v>16</v>
      </c>
      <c r="L9" s="14">
        <f t="shared" si="2"/>
        <v>40</v>
      </c>
      <c r="M9" s="8">
        <f t="shared" si="3"/>
        <v>-17.5</v>
      </c>
      <c r="N9" s="39">
        <v>3</v>
      </c>
      <c r="O9" s="35">
        <f t="shared" si="4"/>
        <v>252</v>
      </c>
      <c r="P9" s="36">
        <f t="shared" si="5"/>
        <v>105</v>
      </c>
      <c r="Q9" s="37">
        <f t="shared" si="6"/>
        <v>357</v>
      </c>
      <c r="R9" s="15">
        <f t="shared" si="7"/>
        <v>13</v>
      </c>
      <c r="S9" s="171"/>
      <c r="T9" s="171"/>
      <c r="U9" s="52">
        <f t="shared" si="8"/>
        <v>13</v>
      </c>
    </row>
    <row r="10" spans="1:21" ht="12.75">
      <c r="A10" s="16">
        <v>5</v>
      </c>
      <c r="B10" s="165">
        <f>HRÁČI!B8</f>
        <v>106</v>
      </c>
      <c r="C10" s="166" t="str">
        <f>HRÁČI!C8</f>
        <v>Hegyi </v>
      </c>
      <c r="D10" s="167" t="str">
        <f>HRÁČI!D8</f>
        <v>Juraj</v>
      </c>
      <c r="E10" s="13">
        <v>-367</v>
      </c>
      <c r="F10" s="9">
        <v>23</v>
      </c>
      <c r="G10" s="13">
        <f t="shared" si="0"/>
        <v>57.5</v>
      </c>
      <c r="H10" s="8">
        <f t="shared" si="1"/>
        <v>-309.5</v>
      </c>
      <c r="I10" s="39">
        <v>1</v>
      </c>
      <c r="J10" s="14">
        <v>257</v>
      </c>
      <c r="K10" s="9">
        <v>152</v>
      </c>
      <c r="L10" s="14">
        <f t="shared" si="2"/>
        <v>380</v>
      </c>
      <c r="M10" s="8">
        <f t="shared" si="3"/>
        <v>637</v>
      </c>
      <c r="N10" s="39">
        <v>10</v>
      </c>
      <c r="O10" s="35">
        <f t="shared" si="4"/>
        <v>-110</v>
      </c>
      <c r="P10" s="36">
        <f t="shared" si="5"/>
        <v>437.5</v>
      </c>
      <c r="Q10" s="37">
        <f t="shared" si="6"/>
        <v>327.5</v>
      </c>
      <c r="R10" s="15">
        <f t="shared" si="7"/>
        <v>11</v>
      </c>
      <c r="S10" s="171"/>
      <c r="T10" s="171"/>
      <c r="U10" s="52">
        <f t="shared" si="8"/>
        <v>11</v>
      </c>
    </row>
    <row r="11" spans="1:21" ht="12.75">
      <c r="A11" s="16">
        <v>6</v>
      </c>
      <c r="B11" s="165">
        <f>HRÁČI!B6</f>
        <v>104</v>
      </c>
      <c r="C11" s="166" t="str">
        <f>HRÁČI!C6</f>
        <v>Dobiaš</v>
      </c>
      <c r="D11" s="167" t="str">
        <f>HRÁČI!D6</f>
        <v>Martin</v>
      </c>
      <c r="E11" s="13">
        <v>56.5</v>
      </c>
      <c r="F11" s="9">
        <v>36</v>
      </c>
      <c r="G11" s="13">
        <f t="shared" si="0"/>
        <v>90</v>
      </c>
      <c r="H11" s="8">
        <f t="shared" si="1"/>
        <v>146.5</v>
      </c>
      <c r="I11" s="39">
        <v>6</v>
      </c>
      <c r="J11" s="14">
        <v>54.5</v>
      </c>
      <c r="K11" s="9">
        <v>38</v>
      </c>
      <c r="L11" s="14">
        <f t="shared" si="2"/>
        <v>95</v>
      </c>
      <c r="M11" s="8">
        <f t="shared" si="3"/>
        <v>149.5</v>
      </c>
      <c r="N11" s="39">
        <v>5</v>
      </c>
      <c r="O11" s="35">
        <f t="shared" si="4"/>
        <v>111</v>
      </c>
      <c r="P11" s="36">
        <f t="shared" si="5"/>
        <v>185</v>
      </c>
      <c r="Q11" s="37">
        <f t="shared" si="6"/>
        <v>296</v>
      </c>
      <c r="R11" s="15">
        <f t="shared" si="7"/>
        <v>11</v>
      </c>
      <c r="S11" s="171"/>
      <c r="T11" s="171"/>
      <c r="U11" s="52">
        <f t="shared" si="8"/>
        <v>11</v>
      </c>
    </row>
    <row r="12" spans="1:21" ht="12.75">
      <c r="A12" s="16">
        <v>7</v>
      </c>
      <c r="B12" s="165">
        <f>HRÁČI!B19</f>
        <v>117</v>
      </c>
      <c r="C12" s="166" t="str">
        <f>HRÁČI!C19</f>
        <v>Vavrík  </v>
      </c>
      <c r="D12" s="167" t="str">
        <f>HRÁČI!D19</f>
        <v>Roman</v>
      </c>
      <c r="E12" s="13">
        <v>-138</v>
      </c>
      <c r="F12" s="9">
        <v>81</v>
      </c>
      <c r="G12" s="13">
        <f t="shared" si="0"/>
        <v>202.5</v>
      </c>
      <c r="H12" s="8">
        <f t="shared" si="1"/>
        <v>64.5</v>
      </c>
      <c r="I12" s="39">
        <v>2</v>
      </c>
      <c r="J12" s="14">
        <v>30</v>
      </c>
      <c r="K12" s="9">
        <v>84</v>
      </c>
      <c r="L12" s="14">
        <f t="shared" si="2"/>
        <v>210</v>
      </c>
      <c r="M12" s="8">
        <f t="shared" si="3"/>
        <v>240</v>
      </c>
      <c r="N12" s="39">
        <v>7</v>
      </c>
      <c r="O12" s="35">
        <f t="shared" si="4"/>
        <v>-108</v>
      </c>
      <c r="P12" s="36">
        <f t="shared" si="5"/>
        <v>412.5</v>
      </c>
      <c r="Q12" s="37">
        <f t="shared" si="6"/>
        <v>304.5</v>
      </c>
      <c r="R12" s="15">
        <f t="shared" si="7"/>
        <v>9</v>
      </c>
      <c r="S12" s="171"/>
      <c r="T12" s="171"/>
      <c r="U12" s="52">
        <f t="shared" si="8"/>
        <v>9</v>
      </c>
    </row>
    <row r="13" spans="1:21" ht="12.75">
      <c r="A13" s="16">
        <v>8</v>
      </c>
      <c r="B13" s="165">
        <f>HRÁČI!B4</f>
        <v>102</v>
      </c>
      <c r="C13" s="166" t="str">
        <f>HRÁČI!C4</f>
        <v>Andraščíková  </v>
      </c>
      <c r="D13" s="167" t="str">
        <f>HRÁČI!D4</f>
        <v>Katarína</v>
      </c>
      <c r="E13" s="13">
        <v>81.5</v>
      </c>
      <c r="F13" s="9">
        <v>80</v>
      </c>
      <c r="G13" s="13">
        <f t="shared" si="0"/>
        <v>200</v>
      </c>
      <c r="H13" s="8">
        <f t="shared" si="1"/>
        <v>281.5</v>
      </c>
      <c r="I13" s="39">
        <v>7</v>
      </c>
      <c r="J13" s="14">
        <v>-73.5</v>
      </c>
      <c r="K13" s="9">
        <v>11</v>
      </c>
      <c r="L13" s="14">
        <f t="shared" si="2"/>
        <v>27.5</v>
      </c>
      <c r="M13" s="8">
        <f t="shared" si="3"/>
        <v>-46</v>
      </c>
      <c r="N13" s="39">
        <v>2</v>
      </c>
      <c r="O13" s="35">
        <f t="shared" si="4"/>
        <v>8</v>
      </c>
      <c r="P13" s="36">
        <f t="shared" si="5"/>
        <v>227.5</v>
      </c>
      <c r="Q13" s="37">
        <f t="shared" si="6"/>
        <v>235.5</v>
      </c>
      <c r="R13" s="15">
        <f t="shared" si="7"/>
        <v>9</v>
      </c>
      <c r="S13" s="171"/>
      <c r="T13" s="171">
        <v>1</v>
      </c>
      <c r="U13" s="52">
        <f t="shared" si="8"/>
        <v>10</v>
      </c>
    </row>
    <row r="14" spans="1:21" ht="12.75">
      <c r="A14" s="16">
        <v>9</v>
      </c>
      <c r="B14" s="165">
        <f>HRÁČI!B9</f>
        <v>107</v>
      </c>
      <c r="C14" s="166" t="str">
        <f>HRÁČI!C9</f>
        <v>Vavríková</v>
      </c>
      <c r="D14" s="167" t="str">
        <f>HRÁČI!D9</f>
        <v>Lucia</v>
      </c>
      <c r="E14" s="13">
        <v>57.5</v>
      </c>
      <c r="F14" s="9">
        <v>3</v>
      </c>
      <c r="G14" s="13">
        <f t="shared" si="0"/>
        <v>7.5</v>
      </c>
      <c r="H14" s="8">
        <f t="shared" si="1"/>
        <v>65</v>
      </c>
      <c r="I14" s="39">
        <v>3</v>
      </c>
      <c r="J14" s="14">
        <v>-10.5</v>
      </c>
      <c r="K14" s="9">
        <v>9</v>
      </c>
      <c r="L14" s="14">
        <f t="shared" si="2"/>
        <v>22.5</v>
      </c>
      <c r="M14" s="8">
        <f t="shared" si="3"/>
        <v>12</v>
      </c>
      <c r="N14" s="39">
        <v>4</v>
      </c>
      <c r="O14" s="35">
        <f t="shared" si="4"/>
        <v>47</v>
      </c>
      <c r="P14" s="36">
        <f t="shared" si="5"/>
        <v>30</v>
      </c>
      <c r="Q14" s="37">
        <f t="shared" si="6"/>
        <v>77</v>
      </c>
      <c r="R14" s="15">
        <f t="shared" si="7"/>
        <v>7</v>
      </c>
      <c r="S14" s="171"/>
      <c r="T14" s="171"/>
      <c r="U14" s="52">
        <f t="shared" si="8"/>
        <v>7</v>
      </c>
    </row>
    <row r="15" spans="1:21" ht="12.75">
      <c r="A15" s="16">
        <v>10</v>
      </c>
      <c r="B15" s="165">
        <f>HRÁČI!B14</f>
        <v>112</v>
      </c>
      <c r="C15" s="166" t="str">
        <f>HRÁČI!C14</f>
        <v>Pecov</v>
      </c>
      <c r="D15" s="167" t="str">
        <f>HRÁČI!D14</f>
        <v>Ivan</v>
      </c>
      <c r="E15" s="13">
        <v>73.5</v>
      </c>
      <c r="F15" s="9">
        <v>10</v>
      </c>
      <c r="G15" s="13">
        <f t="shared" si="0"/>
        <v>25</v>
      </c>
      <c r="H15" s="8">
        <f t="shared" si="1"/>
        <v>98.5</v>
      </c>
      <c r="I15" s="39">
        <v>4</v>
      </c>
      <c r="J15" s="14">
        <v>-276.5</v>
      </c>
      <c r="K15" s="9">
        <v>6</v>
      </c>
      <c r="L15" s="14">
        <f t="shared" si="2"/>
        <v>15</v>
      </c>
      <c r="M15" s="8">
        <f t="shared" si="3"/>
        <v>-261.5</v>
      </c>
      <c r="N15" s="39">
        <v>1</v>
      </c>
      <c r="O15" s="35">
        <f t="shared" si="4"/>
        <v>-203</v>
      </c>
      <c r="P15" s="36">
        <f t="shared" si="5"/>
        <v>40</v>
      </c>
      <c r="Q15" s="37">
        <f t="shared" si="6"/>
        <v>-163</v>
      </c>
      <c r="R15" s="15">
        <f t="shared" si="7"/>
        <v>5</v>
      </c>
      <c r="S15" s="171"/>
      <c r="T15" s="171"/>
      <c r="U15" s="52">
        <f t="shared" si="8"/>
        <v>5</v>
      </c>
    </row>
    <row r="16" spans="1:21" ht="12.75">
      <c r="A16" s="16">
        <v>11</v>
      </c>
      <c r="B16" s="165">
        <f>HRÁČI!B3</f>
        <v>101</v>
      </c>
      <c r="C16" s="166" t="str">
        <f>HRÁČI!C3</f>
        <v>Andraščík</v>
      </c>
      <c r="D16" s="167" t="str">
        <f>HRÁČI!D3</f>
        <v>Michal</v>
      </c>
      <c r="E16" s="13"/>
      <c r="F16" s="9"/>
      <c r="G16" s="13">
        <f t="shared" si="0"/>
        <v>0</v>
      </c>
      <c r="H16" s="8">
        <f t="shared" si="1"/>
        <v>0</v>
      </c>
      <c r="I16" s="39"/>
      <c r="J16" s="14"/>
      <c r="K16" s="9"/>
      <c r="L16" s="14">
        <f t="shared" si="2"/>
        <v>0</v>
      </c>
      <c r="M16" s="8">
        <f t="shared" si="3"/>
        <v>0</v>
      </c>
      <c r="N16" s="39"/>
      <c r="O16" s="35">
        <f t="shared" si="4"/>
        <v>0</v>
      </c>
      <c r="P16" s="36">
        <f t="shared" si="5"/>
        <v>0</v>
      </c>
      <c r="Q16" s="37">
        <f t="shared" si="6"/>
        <v>0</v>
      </c>
      <c r="R16" s="15">
        <f t="shared" si="7"/>
        <v>0</v>
      </c>
      <c r="S16" s="171"/>
      <c r="T16" s="171"/>
      <c r="U16" s="52">
        <f t="shared" si="8"/>
        <v>0</v>
      </c>
    </row>
    <row r="17" spans="1:21" ht="12.75">
      <c r="A17" s="16">
        <v>12</v>
      </c>
      <c r="B17" s="165">
        <f>HRÁČI!B5</f>
        <v>103</v>
      </c>
      <c r="C17" s="166" t="str">
        <f>HRÁČI!C5</f>
        <v>Bisák </v>
      </c>
      <c r="D17" s="167" t="str">
        <f>HRÁČI!D5</f>
        <v>Viliam</v>
      </c>
      <c r="E17" s="13"/>
      <c r="F17" s="9"/>
      <c r="G17" s="13">
        <f t="shared" si="0"/>
        <v>0</v>
      </c>
      <c r="H17" s="8">
        <f t="shared" si="1"/>
        <v>0</v>
      </c>
      <c r="I17" s="39"/>
      <c r="J17" s="14"/>
      <c r="K17" s="9"/>
      <c r="L17" s="14">
        <f t="shared" si="2"/>
        <v>0</v>
      </c>
      <c r="M17" s="8">
        <f t="shared" si="3"/>
        <v>0</v>
      </c>
      <c r="N17" s="39"/>
      <c r="O17" s="35">
        <f t="shared" si="4"/>
        <v>0</v>
      </c>
      <c r="P17" s="36">
        <f t="shared" si="5"/>
        <v>0</v>
      </c>
      <c r="Q17" s="37">
        <f t="shared" si="6"/>
        <v>0</v>
      </c>
      <c r="R17" s="15">
        <f t="shared" si="7"/>
        <v>0</v>
      </c>
      <c r="S17" s="171"/>
      <c r="T17" s="171"/>
      <c r="U17" s="52">
        <f t="shared" si="8"/>
        <v>0</v>
      </c>
    </row>
    <row r="18" spans="1:21" ht="12.75">
      <c r="A18" s="16">
        <v>13</v>
      </c>
      <c r="B18" s="165">
        <f>HRÁČI!B7</f>
        <v>105</v>
      </c>
      <c r="C18" s="166" t="str">
        <f>HRÁČI!C7</f>
        <v>Korčák</v>
      </c>
      <c r="D18" s="167" t="str">
        <f>HRÁČI!D7</f>
        <v>Dušan</v>
      </c>
      <c r="E18" s="13"/>
      <c r="F18" s="9"/>
      <c r="G18" s="13">
        <f t="shared" si="0"/>
        <v>0</v>
      </c>
      <c r="H18" s="8">
        <f t="shared" si="1"/>
        <v>0</v>
      </c>
      <c r="I18" s="39"/>
      <c r="J18" s="14"/>
      <c r="K18" s="9"/>
      <c r="L18" s="14">
        <f t="shared" si="2"/>
        <v>0</v>
      </c>
      <c r="M18" s="8">
        <f t="shared" si="3"/>
        <v>0</v>
      </c>
      <c r="N18" s="39"/>
      <c r="O18" s="35">
        <f t="shared" si="4"/>
        <v>0</v>
      </c>
      <c r="P18" s="36">
        <f t="shared" si="5"/>
        <v>0</v>
      </c>
      <c r="Q18" s="37">
        <f t="shared" si="6"/>
        <v>0</v>
      </c>
      <c r="R18" s="15">
        <f t="shared" si="7"/>
        <v>0</v>
      </c>
      <c r="S18" s="171"/>
      <c r="T18" s="171"/>
      <c r="U18" s="52">
        <f t="shared" si="8"/>
        <v>0</v>
      </c>
    </row>
    <row r="19" spans="1:21" ht="12.75">
      <c r="A19" s="16">
        <v>14</v>
      </c>
      <c r="B19" s="165">
        <f>HRÁČI!B10</f>
        <v>108</v>
      </c>
      <c r="C19" s="166" t="str">
        <f>HRÁČI!C10</f>
        <v>Kazimír </v>
      </c>
      <c r="D19" s="167" t="str">
        <f>HRÁČI!D10</f>
        <v>Jozef</v>
      </c>
      <c r="E19" s="13"/>
      <c r="F19" s="9"/>
      <c r="G19" s="13">
        <f t="shared" si="0"/>
        <v>0</v>
      </c>
      <c r="H19" s="8">
        <f t="shared" si="1"/>
        <v>0</v>
      </c>
      <c r="I19" s="39"/>
      <c r="J19" s="14"/>
      <c r="K19" s="9"/>
      <c r="L19" s="14">
        <f t="shared" si="2"/>
        <v>0</v>
      </c>
      <c r="M19" s="8">
        <f t="shared" si="3"/>
        <v>0</v>
      </c>
      <c r="N19" s="39"/>
      <c r="O19" s="35">
        <f t="shared" si="4"/>
        <v>0</v>
      </c>
      <c r="P19" s="36">
        <f t="shared" si="5"/>
        <v>0</v>
      </c>
      <c r="Q19" s="37">
        <f t="shared" si="6"/>
        <v>0</v>
      </c>
      <c r="R19" s="15">
        <f t="shared" si="7"/>
        <v>0</v>
      </c>
      <c r="S19" s="171"/>
      <c r="T19" s="171"/>
      <c r="U19" s="52">
        <f t="shared" si="8"/>
        <v>0</v>
      </c>
    </row>
    <row r="20" spans="1:21" ht="12.75">
      <c r="A20" s="16">
        <v>15</v>
      </c>
      <c r="B20" s="165">
        <f>HRÁČI!B11</f>
        <v>109</v>
      </c>
      <c r="C20" s="166" t="str">
        <f>HRÁČI!C11</f>
        <v>Kolandra</v>
      </c>
      <c r="D20" s="167" t="str">
        <f>HRÁČI!D11</f>
        <v>Ivan</v>
      </c>
      <c r="E20" s="13"/>
      <c r="F20" s="9"/>
      <c r="G20" s="13">
        <f t="shared" si="0"/>
        <v>0</v>
      </c>
      <c r="H20" s="8">
        <f t="shared" si="1"/>
        <v>0</v>
      </c>
      <c r="I20" s="39"/>
      <c r="J20" s="14"/>
      <c r="K20" s="9"/>
      <c r="L20" s="14">
        <f t="shared" si="2"/>
        <v>0</v>
      </c>
      <c r="M20" s="8">
        <f t="shared" si="3"/>
        <v>0</v>
      </c>
      <c r="N20" s="39"/>
      <c r="O20" s="35">
        <f t="shared" si="4"/>
        <v>0</v>
      </c>
      <c r="P20" s="36">
        <f t="shared" si="5"/>
        <v>0</v>
      </c>
      <c r="Q20" s="37">
        <f t="shared" si="6"/>
        <v>0</v>
      </c>
      <c r="R20" s="15">
        <f t="shared" si="7"/>
        <v>0</v>
      </c>
      <c r="S20" s="171"/>
      <c r="T20" s="171"/>
      <c r="U20" s="52">
        <f t="shared" si="8"/>
        <v>0</v>
      </c>
    </row>
    <row r="21" spans="1:21" ht="12.75">
      <c r="A21" s="16">
        <v>16</v>
      </c>
      <c r="B21" s="165">
        <f>HRÁČI!B12</f>
        <v>110</v>
      </c>
      <c r="C21" s="166" t="str">
        <f>HRÁČI!C12</f>
        <v>Kováč  </v>
      </c>
      <c r="D21" s="167" t="str">
        <f>HRÁČI!D12</f>
        <v>Štefan</v>
      </c>
      <c r="E21" s="13"/>
      <c r="F21" s="9"/>
      <c r="G21" s="13">
        <f t="shared" si="0"/>
        <v>0</v>
      </c>
      <c r="H21" s="8">
        <f t="shared" si="1"/>
        <v>0</v>
      </c>
      <c r="I21" s="39"/>
      <c r="J21" s="14"/>
      <c r="K21" s="9"/>
      <c r="L21" s="14">
        <f t="shared" si="2"/>
        <v>0</v>
      </c>
      <c r="M21" s="8">
        <f t="shared" si="3"/>
        <v>0</v>
      </c>
      <c r="N21" s="39"/>
      <c r="O21" s="35">
        <f t="shared" si="4"/>
        <v>0</v>
      </c>
      <c r="P21" s="36">
        <f t="shared" si="5"/>
        <v>0</v>
      </c>
      <c r="Q21" s="37">
        <f t="shared" si="6"/>
        <v>0</v>
      </c>
      <c r="R21" s="15">
        <f t="shared" si="7"/>
        <v>0</v>
      </c>
      <c r="S21" s="171"/>
      <c r="T21" s="171"/>
      <c r="U21" s="52">
        <f t="shared" si="8"/>
        <v>0</v>
      </c>
    </row>
    <row r="22" spans="1:21" ht="12.75">
      <c r="A22" s="16">
        <v>17</v>
      </c>
      <c r="B22" s="165">
        <f>HRÁČI!B15</f>
        <v>113</v>
      </c>
      <c r="C22" s="166" t="str">
        <f>HRÁČI!C15</f>
        <v>Rotter</v>
      </c>
      <c r="D22" s="167" t="str">
        <f>HRÁČI!D15</f>
        <v>Martin</v>
      </c>
      <c r="E22" s="13"/>
      <c r="F22" s="9"/>
      <c r="G22" s="13">
        <f t="shared" si="0"/>
        <v>0</v>
      </c>
      <c r="H22" s="8">
        <f t="shared" si="1"/>
        <v>0</v>
      </c>
      <c r="I22" s="39"/>
      <c r="J22" s="14"/>
      <c r="K22" s="9"/>
      <c r="L22" s="14">
        <f t="shared" si="2"/>
        <v>0</v>
      </c>
      <c r="M22" s="8">
        <f t="shared" si="3"/>
        <v>0</v>
      </c>
      <c r="N22" s="39"/>
      <c r="O22" s="35">
        <f t="shared" si="4"/>
        <v>0</v>
      </c>
      <c r="P22" s="36">
        <f t="shared" si="5"/>
        <v>0</v>
      </c>
      <c r="Q22" s="37">
        <f t="shared" si="6"/>
        <v>0</v>
      </c>
      <c r="R22" s="15">
        <f t="shared" si="7"/>
        <v>0</v>
      </c>
      <c r="S22" s="171"/>
      <c r="T22" s="171"/>
      <c r="U22" s="52">
        <f t="shared" si="8"/>
        <v>0</v>
      </c>
    </row>
    <row r="23" spans="1:21" ht="12.75">
      <c r="A23" s="16">
        <v>18</v>
      </c>
      <c r="B23" s="165">
        <f>HRÁČI!B20</f>
        <v>118</v>
      </c>
      <c r="C23" s="166" t="str">
        <f>HRÁČI!C20</f>
        <v>Vlčko</v>
      </c>
      <c r="D23" s="167" t="str">
        <f>HRÁČI!D20</f>
        <v>Miroslav</v>
      </c>
      <c r="E23" s="13"/>
      <c r="F23" s="9"/>
      <c r="G23" s="13">
        <f t="shared" si="0"/>
        <v>0</v>
      </c>
      <c r="H23" s="8">
        <f t="shared" si="1"/>
        <v>0</v>
      </c>
      <c r="I23" s="39"/>
      <c r="J23" s="14"/>
      <c r="K23" s="9"/>
      <c r="L23" s="14">
        <f t="shared" si="2"/>
        <v>0</v>
      </c>
      <c r="M23" s="8">
        <f t="shared" si="3"/>
        <v>0</v>
      </c>
      <c r="N23" s="39"/>
      <c r="O23" s="35">
        <f t="shared" si="4"/>
        <v>0</v>
      </c>
      <c r="P23" s="36">
        <f t="shared" si="5"/>
        <v>0</v>
      </c>
      <c r="Q23" s="37">
        <f t="shared" si="6"/>
        <v>0</v>
      </c>
      <c r="R23" s="15">
        <f t="shared" si="7"/>
        <v>0</v>
      </c>
      <c r="S23" s="171"/>
      <c r="T23" s="171"/>
      <c r="U23" s="52">
        <f t="shared" si="8"/>
        <v>0</v>
      </c>
    </row>
    <row r="24" spans="1:21" ht="12.75">
      <c r="A24" s="16">
        <v>19</v>
      </c>
      <c r="B24" s="165">
        <f>HRÁČI!B21</f>
        <v>119</v>
      </c>
      <c r="C24" s="166" t="str">
        <f>HRÁČI!C21</f>
        <v>Rigo</v>
      </c>
      <c r="D24" s="167" t="str">
        <f>HRÁČI!D21</f>
        <v>Ľudovít</v>
      </c>
      <c r="E24" s="13"/>
      <c r="F24" s="9"/>
      <c r="G24" s="13">
        <f t="shared" si="0"/>
        <v>0</v>
      </c>
      <c r="H24" s="8">
        <f t="shared" si="1"/>
        <v>0</v>
      </c>
      <c r="I24" s="39"/>
      <c r="J24" s="14"/>
      <c r="K24" s="9"/>
      <c r="L24" s="14">
        <f t="shared" si="2"/>
        <v>0</v>
      </c>
      <c r="M24" s="8">
        <f t="shared" si="3"/>
        <v>0</v>
      </c>
      <c r="N24" s="39"/>
      <c r="O24" s="35">
        <f t="shared" si="4"/>
        <v>0</v>
      </c>
      <c r="P24" s="36">
        <f t="shared" si="5"/>
        <v>0</v>
      </c>
      <c r="Q24" s="37">
        <f t="shared" si="6"/>
        <v>0</v>
      </c>
      <c r="R24" s="15">
        <f t="shared" si="7"/>
        <v>0</v>
      </c>
      <c r="S24" s="171"/>
      <c r="T24" s="171"/>
      <c r="U24" s="52">
        <f t="shared" si="8"/>
        <v>0</v>
      </c>
    </row>
    <row r="25" spans="1:21" ht="12.75">
      <c r="A25" s="16">
        <v>20</v>
      </c>
      <c r="B25" s="165">
        <f>HRÁČI!B22</f>
        <v>120</v>
      </c>
      <c r="C25" s="166" t="str">
        <f>HRÁČI!C22</f>
        <v>Učník</v>
      </c>
      <c r="D25" s="167" t="str">
        <f>HRÁČI!D22</f>
        <v>Stanislav</v>
      </c>
      <c r="E25" s="13"/>
      <c r="F25" s="9"/>
      <c r="G25" s="13">
        <f t="shared" si="0"/>
        <v>0</v>
      </c>
      <c r="H25" s="8">
        <f t="shared" si="1"/>
        <v>0</v>
      </c>
      <c r="I25" s="39"/>
      <c r="J25" s="14"/>
      <c r="K25" s="9"/>
      <c r="L25" s="14">
        <f t="shared" si="2"/>
        <v>0</v>
      </c>
      <c r="M25" s="8">
        <f t="shared" si="3"/>
        <v>0</v>
      </c>
      <c r="N25" s="39"/>
      <c r="O25" s="35">
        <f t="shared" si="4"/>
        <v>0</v>
      </c>
      <c r="P25" s="36">
        <f t="shared" si="5"/>
        <v>0</v>
      </c>
      <c r="Q25" s="37">
        <f t="shared" si="6"/>
        <v>0</v>
      </c>
      <c r="R25" s="15">
        <f t="shared" si="7"/>
        <v>0</v>
      </c>
      <c r="S25" s="171"/>
      <c r="T25" s="171"/>
      <c r="U25" s="52">
        <f t="shared" si="8"/>
        <v>0</v>
      </c>
    </row>
    <row r="26" spans="1:21" ht="12.75">
      <c r="A26" s="16">
        <v>21</v>
      </c>
      <c r="B26" s="165">
        <f>HRÁČI!B23</f>
        <v>121</v>
      </c>
      <c r="C26" s="166" t="str">
        <f>HRÁČI!C23</f>
        <v>Dula</v>
      </c>
      <c r="D26" s="167" t="str">
        <f>HRÁČI!D23</f>
        <v>Igor</v>
      </c>
      <c r="E26" s="13"/>
      <c r="F26" s="9"/>
      <c r="G26" s="13">
        <f t="shared" si="0"/>
        <v>0</v>
      </c>
      <c r="H26" s="8">
        <f t="shared" si="1"/>
        <v>0</v>
      </c>
      <c r="I26" s="39"/>
      <c r="J26" s="14"/>
      <c r="K26" s="9"/>
      <c r="L26" s="14">
        <f t="shared" si="2"/>
        <v>0</v>
      </c>
      <c r="M26" s="8">
        <f t="shared" si="3"/>
        <v>0</v>
      </c>
      <c r="N26" s="39"/>
      <c r="O26" s="35">
        <f t="shared" si="4"/>
        <v>0</v>
      </c>
      <c r="P26" s="36">
        <f t="shared" si="5"/>
        <v>0</v>
      </c>
      <c r="Q26" s="37">
        <f t="shared" si="6"/>
        <v>0</v>
      </c>
      <c r="R26" s="15">
        <f t="shared" si="7"/>
        <v>0</v>
      </c>
      <c r="S26" s="171"/>
      <c r="T26" s="171"/>
      <c r="U26" s="52">
        <f t="shared" si="8"/>
        <v>0</v>
      </c>
    </row>
    <row r="27" spans="1:21" ht="12.75">
      <c r="A27" s="16">
        <v>22</v>
      </c>
      <c r="B27" s="165">
        <f>HRÁČI!B24</f>
        <v>122</v>
      </c>
      <c r="C27" s="166" t="str">
        <f>HRÁČI!C24</f>
        <v>Dohnány</v>
      </c>
      <c r="D27" s="167" t="str">
        <f>HRÁČI!D24</f>
        <v>Roman</v>
      </c>
      <c r="E27" s="13"/>
      <c r="F27" s="9"/>
      <c r="G27" s="13">
        <f t="shared" si="0"/>
        <v>0</v>
      </c>
      <c r="H27" s="8">
        <f t="shared" si="1"/>
        <v>0</v>
      </c>
      <c r="I27" s="39"/>
      <c r="J27" s="14"/>
      <c r="K27" s="9"/>
      <c r="L27" s="14">
        <f t="shared" si="2"/>
        <v>0</v>
      </c>
      <c r="M27" s="8">
        <f t="shared" si="3"/>
        <v>0</v>
      </c>
      <c r="N27" s="39"/>
      <c r="O27" s="35">
        <f t="shared" si="4"/>
        <v>0</v>
      </c>
      <c r="P27" s="36">
        <f t="shared" si="5"/>
        <v>0</v>
      </c>
      <c r="Q27" s="37">
        <f t="shared" si="6"/>
        <v>0</v>
      </c>
      <c r="R27" s="15">
        <f t="shared" si="7"/>
        <v>0</v>
      </c>
      <c r="S27" s="171"/>
      <c r="T27" s="171"/>
      <c r="U27" s="52">
        <f t="shared" si="8"/>
        <v>0</v>
      </c>
    </row>
    <row r="28" spans="1:21" ht="12.75">
      <c r="A28" s="16">
        <v>23</v>
      </c>
      <c r="B28" s="165">
        <f>HRÁČI!B25</f>
        <v>123</v>
      </c>
      <c r="C28" s="166">
        <f>HRÁČI!C25</f>
        <v>0</v>
      </c>
      <c r="D28" s="167">
        <f>HRÁČI!D25</f>
        <v>0</v>
      </c>
      <c r="E28" s="13"/>
      <c r="F28" s="9"/>
      <c r="G28" s="13">
        <f t="shared" si="0"/>
        <v>0</v>
      </c>
      <c r="H28" s="8">
        <f t="shared" si="1"/>
        <v>0</v>
      </c>
      <c r="I28" s="39"/>
      <c r="J28" s="14"/>
      <c r="K28" s="9"/>
      <c r="L28" s="14">
        <f t="shared" si="2"/>
        <v>0</v>
      </c>
      <c r="M28" s="8">
        <f t="shared" si="3"/>
        <v>0</v>
      </c>
      <c r="N28" s="39"/>
      <c r="O28" s="35">
        <f t="shared" si="4"/>
        <v>0</v>
      </c>
      <c r="P28" s="36">
        <f t="shared" si="5"/>
        <v>0</v>
      </c>
      <c r="Q28" s="37">
        <f t="shared" si="6"/>
        <v>0</v>
      </c>
      <c r="R28" s="15">
        <f t="shared" si="7"/>
        <v>0</v>
      </c>
      <c r="S28" s="171"/>
      <c r="T28" s="53"/>
      <c r="U28" s="52">
        <f t="shared" si="8"/>
        <v>0</v>
      </c>
    </row>
    <row r="29" spans="1:21" ht="12.75">
      <c r="A29" s="1"/>
      <c r="E29" s="10">
        <f>SUM(E6:E28)</f>
        <v>0</v>
      </c>
      <c r="F29" s="11"/>
      <c r="G29" s="11"/>
      <c r="H29" s="11"/>
      <c r="I29" s="11"/>
      <c r="J29" s="10">
        <f>SUM(J6:J28)</f>
        <v>0</v>
      </c>
      <c r="K29" s="11"/>
      <c r="L29" s="11"/>
      <c r="M29" s="11"/>
      <c r="N29" s="11"/>
      <c r="O29" s="10">
        <f>SUM(O6:O28)</f>
        <v>0</v>
      </c>
      <c r="P29" s="12"/>
      <c r="Q29" s="12"/>
      <c r="T29" s="3"/>
      <c r="U29" s="4"/>
    </row>
    <row r="30" spans="1:21" ht="13.5" customHeight="1">
      <c r="A30" s="1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T30" s="1"/>
      <c r="U30" s="2"/>
    </row>
    <row r="31" spans="1:21" ht="13.5" customHeight="1">
      <c r="A31" s="104" t="s">
        <v>100</v>
      </c>
      <c r="B31" s="199" t="s">
        <v>53</v>
      </c>
      <c r="C31" s="200"/>
      <c r="D31" s="200"/>
      <c r="E31" s="200"/>
      <c r="F31" s="200"/>
      <c r="H31" s="197" t="s">
        <v>101</v>
      </c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</row>
    <row r="32" spans="1:21" ht="13.5" customHeight="1">
      <c r="A32" s="105" t="s">
        <v>103</v>
      </c>
      <c r="B32" s="103" t="s">
        <v>169</v>
      </c>
      <c r="C32" s="103"/>
      <c r="D32" s="103"/>
      <c r="E32" s="103"/>
      <c r="F32" s="103"/>
      <c r="H32" s="102" t="s">
        <v>78</v>
      </c>
      <c r="I32" s="198" t="s">
        <v>102</v>
      </c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</row>
    <row r="33" spans="1:21" ht="13.5" customHeight="1">
      <c r="A33" s="106" t="s">
        <v>104</v>
      </c>
      <c r="B33" s="99" t="s">
        <v>172</v>
      </c>
      <c r="C33" s="99"/>
      <c r="D33" s="99"/>
      <c r="E33" s="99"/>
      <c r="F33" s="99"/>
      <c r="H33" s="100">
        <v>80</v>
      </c>
      <c r="I33" s="187" t="s">
        <v>175</v>
      </c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9"/>
    </row>
    <row r="34" spans="1:21" ht="13.5" customHeight="1">
      <c r="A34" s="105" t="s">
        <v>105</v>
      </c>
      <c r="B34" s="103" t="s">
        <v>173</v>
      </c>
      <c r="C34" s="103"/>
      <c r="D34" s="103"/>
      <c r="E34" s="103"/>
      <c r="F34" s="103"/>
      <c r="H34" s="101">
        <v>64</v>
      </c>
      <c r="I34" s="190" t="s">
        <v>171</v>
      </c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89"/>
    </row>
    <row r="35" spans="1:21" ht="13.5" customHeight="1">
      <c r="A35" s="106" t="s">
        <v>106</v>
      </c>
      <c r="B35" s="99"/>
      <c r="C35" s="99"/>
      <c r="D35" s="99"/>
      <c r="E35" s="99"/>
      <c r="F35" s="99"/>
      <c r="H35" s="100">
        <v>60</v>
      </c>
      <c r="I35" s="187" t="s">
        <v>170</v>
      </c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9"/>
    </row>
    <row r="36" spans="1:21" ht="13.5" customHeight="1">
      <c r="A36" s="2"/>
      <c r="H36" s="101">
        <v>60</v>
      </c>
      <c r="I36" s="190" t="s">
        <v>177</v>
      </c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89"/>
    </row>
    <row r="37" spans="1:21" ht="13.5" customHeight="1">
      <c r="A37" s="104" t="s">
        <v>100</v>
      </c>
      <c r="B37" s="199" t="s">
        <v>54</v>
      </c>
      <c r="C37" s="199"/>
      <c r="D37" s="199"/>
      <c r="E37" s="199"/>
      <c r="F37" s="199"/>
      <c r="H37" s="100">
        <v>60</v>
      </c>
      <c r="I37" s="187" t="s">
        <v>178</v>
      </c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9"/>
    </row>
    <row r="38" spans="1:21" ht="13.5" customHeight="1">
      <c r="A38" s="105" t="s">
        <v>103</v>
      </c>
      <c r="B38" s="103" t="s">
        <v>174</v>
      </c>
      <c r="C38" s="103"/>
      <c r="D38" s="103"/>
      <c r="E38" s="103"/>
      <c r="F38" s="103"/>
      <c r="H38" s="101"/>
      <c r="I38" s="190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89"/>
    </row>
    <row r="39" spans="1:21" ht="13.5" customHeight="1">
      <c r="A39" s="106" t="s">
        <v>104</v>
      </c>
      <c r="B39" s="99" t="s">
        <v>176</v>
      </c>
      <c r="C39" s="99"/>
      <c r="D39" s="99"/>
      <c r="E39" s="99"/>
      <c r="F39" s="99"/>
      <c r="H39" s="100"/>
      <c r="I39" s="187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9"/>
    </row>
    <row r="40" spans="1:21" ht="13.5" customHeight="1">
      <c r="A40" s="105" t="s">
        <v>105</v>
      </c>
      <c r="B40" s="103" t="s">
        <v>179</v>
      </c>
      <c r="C40" s="103"/>
      <c r="D40" s="103"/>
      <c r="E40" s="103"/>
      <c r="F40" s="103"/>
      <c r="H40" s="101"/>
      <c r="I40" s="190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89"/>
    </row>
    <row r="41" spans="1:21" ht="13.5" customHeight="1">
      <c r="A41" s="106" t="s">
        <v>106</v>
      </c>
      <c r="B41" s="99"/>
      <c r="C41" s="99"/>
      <c r="D41" s="99"/>
      <c r="E41" s="99"/>
      <c r="F41" s="99"/>
      <c r="H41" s="100"/>
      <c r="I41" s="187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9"/>
    </row>
    <row r="42" spans="4:21" ht="12.75">
      <c r="D42" s="172"/>
      <c r="T42" s="1"/>
      <c r="U42" s="1"/>
    </row>
    <row r="43" spans="16:21" ht="12.75">
      <c r="P43" s="1"/>
      <c r="Q43" s="1"/>
      <c r="R43" s="1"/>
      <c r="S43" s="1"/>
      <c r="T43" s="1"/>
      <c r="U43" s="1"/>
    </row>
    <row r="44" spans="1:21" ht="12.75">
      <c r="A44" s="1"/>
      <c r="B44" s="2"/>
      <c r="P44" s="1"/>
      <c r="Q44" s="1"/>
      <c r="R44" s="1"/>
      <c r="S44" s="1"/>
      <c r="T44" s="1"/>
      <c r="U44" s="1"/>
    </row>
    <row r="45" spans="1:21" ht="12.7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</sheetData>
  <mergeCells count="18">
    <mergeCell ref="A3:X3"/>
    <mergeCell ref="I32:U32"/>
    <mergeCell ref="I33:U33"/>
    <mergeCell ref="I41:U41"/>
    <mergeCell ref="I34:U34"/>
    <mergeCell ref="I35:U35"/>
    <mergeCell ref="I36:U36"/>
    <mergeCell ref="I37:U37"/>
    <mergeCell ref="E2:U2"/>
    <mergeCell ref="I38:U38"/>
    <mergeCell ref="I39:U39"/>
    <mergeCell ref="I40:U40"/>
    <mergeCell ref="B31:F31"/>
    <mergeCell ref="B37:F37"/>
    <mergeCell ref="E4:I4"/>
    <mergeCell ref="J4:N4"/>
    <mergeCell ref="O4:R4"/>
    <mergeCell ref="H31:U3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9"/>
  <dimension ref="A1:X46"/>
  <sheetViews>
    <sheetView showGridLines="0" view="pageBreakPreview" zoomScaleNormal="85" zoomScaleSheetLayoutView="100" workbookViewId="0" topLeftCell="A2">
      <selection activeCell="H35" sqref="H35:U35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19" width="6.28125" style="0" customWidth="1"/>
    <col min="20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193" t="s">
        <v>45</v>
      </c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5"/>
      <c r="V2" s="6"/>
    </row>
    <row r="3" spans="1:24" ht="9" customHeight="1">
      <c r="A3" s="192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</row>
    <row r="4" spans="1:21" ht="15.75">
      <c r="A4" s="43"/>
      <c r="B4" s="7" t="s">
        <v>145</v>
      </c>
      <c r="C4" s="7" t="s">
        <v>149</v>
      </c>
      <c r="D4" s="45" t="s">
        <v>42</v>
      </c>
      <c r="E4" s="182" t="s">
        <v>59</v>
      </c>
      <c r="F4" s="183"/>
      <c r="G4" s="183"/>
      <c r="H4" s="183"/>
      <c r="I4" s="183"/>
      <c r="J4" s="184" t="s">
        <v>58</v>
      </c>
      <c r="K4" s="185"/>
      <c r="L4" s="185"/>
      <c r="M4" s="185"/>
      <c r="N4" s="186"/>
      <c r="O4" s="196" t="s">
        <v>143</v>
      </c>
      <c r="P4" s="196"/>
      <c r="Q4" s="196"/>
      <c r="R4" s="196"/>
      <c r="S4" s="168" t="s">
        <v>128</v>
      </c>
      <c r="T4" s="40" t="s">
        <v>78</v>
      </c>
      <c r="U4" s="41" t="s">
        <v>1</v>
      </c>
    </row>
    <row r="5" spans="1:21" ht="14.25" thickBot="1">
      <c r="A5" s="20" t="s">
        <v>2</v>
      </c>
      <c r="B5" s="21" t="s">
        <v>3</v>
      </c>
      <c r="C5" s="22" t="s">
        <v>4</v>
      </c>
      <c r="D5" s="23"/>
      <c r="E5" s="24" t="s">
        <v>5</v>
      </c>
      <c r="F5" s="25" t="s">
        <v>6</v>
      </c>
      <c r="G5" s="25" t="s">
        <v>17</v>
      </c>
      <c r="H5" s="26" t="s">
        <v>7</v>
      </c>
      <c r="I5" s="26" t="s">
        <v>8</v>
      </c>
      <c r="J5" s="27" t="s">
        <v>9</v>
      </c>
      <c r="K5" s="27" t="s">
        <v>10</v>
      </c>
      <c r="L5" s="27" t="s">
        <v>18</v>
      </c>
      <c r="M5" s="28" t="s">
        <v>11</v>
      </c>
      <c r="N5" s="28" t="s">
        <v>12</v>
      </c>
      <c r="O5" s="30" t="s">
        <v>13</v>
      </c>
      <c r="P5" s="30" t="s">
        <v>14</v>
      </c>
      <c r="Q5" s="30" t="s">
        <v>15</v>
      </c>
      <c r="R5" s="29" t="s">
        <v>16</v>
      </c>
      <c r="S5" s="169" t="s">
        <v>129</v>
      </c>
      <c r="T5" s="90" t="s">
        <v>99</v>
      </c>
      <c r="U5" s="42" t="s">
        <v>43</v>
      </c>
    </row>
    <row r="6" spans="1:24" ht="12.75">
      <c r="A6" s="17">
        <v>1</v>
      </c>
      <c r="B6" s="165">
        <f>HRÁČI!B16</f>
        <v>114</v>
      </c>
      <c r="C6" s="166" t="str">
        <f>HRÁČI!C16</f>
        <v>Stadtrucker </v>
      </c>
      <c r="D6" s="167" t="str">
        <f>HRÁČI!D16</f>
        <v>Fedor</v>
      </c>
      <c r="E6" s="13">
        <v>19.5</v>
      </c>
      <c r="F6" s="9">
        <v>134</v>
      </c>
      <c r="G6" s="18">
        <f aca="true" t="shared" si="0" ref="G6:G28">F6*2.5</f>
        <v>335</v>
      </c>
      <c r="H6" s="31">
        <f aca="true" t="shared" si="1" ref="H6:H28">E6+G6</f>
        <v>354.5</v>
      </c>
      <c r="I6" s="38">
        <v>10</v>
      </c>
      <c r="J6" s="14">
        <v>189.5</v>
      </c>
      <c r="K6" s="9">
        <v>114</v>
      </c>
      <c r="L6" s="14">
        <f aca="true" t="shared" si="2" ref="L6:L28">K6*2.5</f>
        <v>285</v>
      </c>
      <c r="M6" s="31">
        <f aca="true" t="shared" si="3" ref="M6:M28">J6+L6</f>
        <v>474.5</v>
      </c>
      <c r="N6" s="38">
        <v>11</v>
      </c>
      <c r="O6" s="32">
        <f aca="true" t="shared" si="4" ref="O6:O28">E6+J6</f>
        <v>209</v>
      </c>
      <c r="P6" s="33">
        <f aca="true" t="shared" si="5" ref="P6:P28">G6+L6</f>
        <v>620</v>
      </c>
      <c r="Q6" s="34">
        <f aca="true" t="shared" si="6" ref="Q6:Q28">H6+M6</f>
        <v>829</v>
      </c>
      <c r="R6" s="19">
        <f aca="true" t="shared" si="7" ref="R6:R28">I6+N6</f>
        <v>21</v>
      </c>
      <c r="S6" s="170">
        <v>3</v>
      </c>
      <c r="T6" s="170">
        <v>3</v>
      </c>
      <c r="U6" s="52">
        <f aca="true" t="shared" si="8" ref="U6:U28">R6+S6+T6</f>
        <v>27</v>
      </c>
      <c r="X6" s="44"/>
    </row>
    <row r="7" spans="1:21" ht="12.75">
      <c r="A7" s="16">
        <v>2</v>
      </c>
      <c r="B7" s="165">
        <f>HRÁČI!B13</f>
        <v>111</v>
      </c>
      <c r="C7" s="166" t="str">
        <f>HRÁČI!C13</f>
        <v>Leskovský  </v>
      </c>
      <c r="D7" s="167" t="str">
        <f>HRÁČI!D13</f>
        <v>Roman</v>
      </c>
      <c r="E7" s="13">
        <v>-122</v>
      </c>
      <c r="F7" s="9">
        <v>262</v>
      </c>
      <c r="G7" s="13">
        <f t="shared" si="0"/>
        <v>655</v>
      </c>
      <c r="H7" s="8">
        <f t="shared" si="1"/>
        <v>533</v>
      </c>
      <c r="I7" s="39">
        <v>12</v>
      </c>
      <c r="J7" s="14">
        <v>66.5</v>
      </c>
      <c r="K7" s="9">
        <v>52</v>
      </c>
      <c r="L7" s="14">
        <f t="shared" si="2"/>
        <v>130</v>
      </c>
      <c r="M7" s="8">
        <f t="shared" si="3"/>
        <v>196.5</v>
      </c>
      <c r="N7" s="39">
        <v>7</v>
      </c>
      <c r="O7" s="35">
        <f t="shared" si="4"/>
        <v>-55.5</v>
      </c>
      <c r="P7" s="36">
        <f t="shared" si="5"/>
        <v>785</v>
      </c>
      <c r="Q7" s="37">
        <f t="shared" si="6"/>
        <v>729.5</v>
      </c>
      <c r="R7" s="15">
        <f t="shared" si="7"/>
        <v>19</v>
      </c>
      <c r="S7" s="171">
        <v>2</v>
      </c>
      <c r="T7" s="171"/>
      <c r="U7" s="52">
        <f t="shared" si="8"/>
        <v>21</v>
      </c>
    </row>
    <row r="8" spans="1:21" ht="12.75">
      <c r="A8" s="16">
        <v>3</v>
      </c>
      <c r="B8" s="165">
        <f>HRÁČI!B4</f>
        <v>102</v>
      </c>
      <c r="C8" s="166" t="str">
        <f>HRÁČI!C4</f>
        <v>Andraščíková  </v>
      </c>
      <c r="D8" s="167" t="str">
        <f>HRÁČI!D4</f>
        <v>Katarína</v>
      </c>
      <c r="E8" s="13">
        <v>252</v>
      </c>
      <c r="F8" s="9">
        <v>95</v>
      </c>
      <c r="G8" s="13">
        <f t="shared" si="0"/>
        <v>237.5</v>
      </c>
      <c r="H8" s="8">
        <f t="shared" si="1"/>
        <v>489.5</v>
      </c>
      <c r="I8" s="39">
        <v>11</v>
      </c>
      <c r="J8" s="14">
        <v>72.5</v>
      </c>
      <c r="K8" s="9">
        <v>62</v>
      </c>
      <c r="L8" s="14">
        <f t="shared" si="2"/>
        <v>155</v>
      </c>
      <c r="M8" s="8">
        <f t="shared" si="3"/>
        <v>227.5</v>
      </c>
      <c r="N8" s="39">
        <v>8</v>
      </c>
      <c r="O8" s="35">
        <f t="shared" si="4"/>
        <v>324.5</v>
      </c>
      <c r="P8" s="36">
        <f t="shared" si="5"/>
        <v>392.5</v>
      </c>
      <c r="Q8" s="37">
        <f t="shared" si="6"/>
        <v>717</v>
      </c>
      <c r="R8" s="15">
        <f t="shared" si="7"/>
        <v>19</v>
      </c>
      <c r="S8" s="171">
        <v>1</v>
      </c>
      <c r="T8" s="53">
        <v>1</v>
      </c>
      <c r="U8" s="52">
        <f t="shared" si="8"/>
        <v>21</v>
      </c>
    </row>
    <row r="9" spans="1:21" ht="12.75">
      <c r="A9" s="16">
        <v>4</v>
      </c>
      <c r="B9" s="165">
        <f>HRÁČI!B18</f>
        <v>116</v>
      </c>
      <c r="C9" s="166" t="str">
        <f>HRÁČI!C18</f>
        <v>Vavrík  </v>
      </c>
      <c r="D9" s="167" t="str">
        <f>HRÁČI!D18</f>
        <v>Ivan</v>
      </c>
      <c r="E9" s="13">
        <v>44.5</v>
      </c>
      <c r="F9" s="9">
        <v>25</v>
      </c>
      <c r="G9" s="13">
        <f t="shared" si="0"/>
        <v>62.5</v>
      </c>
      <c r="H9" s="8">
        <f t="shared" si="1"/>
        <v>107</v>
      </c>
      <c r="I9" s="39">
        <v>6</v>
      </c>
      <c r="J9" s="14">
        <v>158</v>
      </c>
      <c r="K9" s="9">
        <v>140</v>
      </c>
      <c r="L9" s="14">
        <f t="shared" si="2"/>
        <v>350</v>
      </c>
      <c r="M9" s="8">
        <f t="shared" si="3"/>
        <v>508</v>
      </c>
      <c r="N9" s="39">
        <v>12</v>
      </c>
      <c r="O9" s="35">
        <f t="shared" si="4"/>
        <v>202.5</v>
      </c>
      <c r="P9" s="36">
        <f t="shared" si="5"/>
        <v>412.5</v>
      </c>
      <c r="Q9" s="37">
        <f t="shared" si="6"/>
        <v>615</v>
      </c>
      <c r="R9" s="15">
        <f t="shared" si="7"/>
        <v>18</v>
      </c>
      <c r="S9" s="171"/>
      <c r="T9" s="53">
        <v>2</v>
      </c>
      <c r="U9" s="52">
        <f t="shared" si="8"/>
        <v>20</v>
      </c>
    </row>
    <row r="10" spans="1:21" ht="12.75">
      <c r="A10" s="16">
        <v>5</v>
      </c>
      <c r="B10" s="165">
        <f>HRÁČI!B20</f>
        <v>118</v>
      </c>
      <c r="C10" s="166" t="str">
        <f>HRÁČI!C20</f>
        <v>Vlčko</v>
      </c>
      <c r="D10" s="167" t="str">
        <f>HRÁČI!D20</f>
        <v>Miroslav</v>
      </c>
      <c r="E10" s="13">
        <v>47.5</v>
      </c>
      <c r="F10" s="9">
        <v>16</v>
      </c>
      <c r="G10" s="13">
        <f t="shared" si="0"/>
        <v>40</v>
      </c>
      <c r="H10" s="8">
        <f t="shared" si="1"/>
        <v>87.5</v>
      </c>
      <c r="I10" s="39">
        <v>4</v>
      </c>
      <c r="J10" s="14">
        <v>51</v>
      </c>
      <c r="K10" s="9">
        <v>141</v>
      </c>
      <c r="L10" s="14">
        <f t="shared" si="2"/>
        <v>352.5</v>
      </c>
      <c r="M10" s="8">
        <f t="shared" si="3"/>
        <v>403.5</v>
      </c>
      <c r="N10" s="39">
        <v>10</v>
      </c>
      <c r="O10" s="35">
        <f t="shared" si="4"/>
        <v>98.5</v>
      </c>
      <c r="P10" s="36">
        <f t="shared" si="5"/>
        <v>392.5</v>
      </c>
      <c r="Q10" s="37">
        <f t="shared" si="6"/>
        <v>491</v>
      </c>
      <c r="R10" s="15">
        <f t="shared" si="7"/>
        <v>14</v>
      </c>
      <c r="S10" s="171"/>
      <c r="T10" s="53"/>
      <c r="U10" s="52">
        <f t="shared" si="8"/>
        <v>14</v>
      </c>
    </row>
    <row r="11" spans="1:21" ht="12.75">
      <c r="A11" s="16">
        <v>6</v>
      </c>
      <c r="B11" s="165">
        <f>HRÁČI!B8</f>
        <v>106</v>
      </c>
      <c r="C11" s="166" t="str">
        <f>HRÁČI!C8</f>
        <v>Hegyi </v>
      </c>
      <c r="D11" s="167" t="str">
        <f>HRÁČI!D8</f>
        <v>Juraj</v>
      </c>
      <c r="E11" s="13">
        <v>-496</v>
      </c>
      <c r="F11" s="9">
        <v>27</v>
      </c>
      <c r="G11" s="13">
        <f t="shared" si="0"/>
        <v>67.5</v>
      </c>
      <c r="H11" s="8">
        <f t="shared" si="1"/>
        <v>-428.5</v>
      </c>
      <c r="I11" s="39">
        <v>1</v>
      </c>
      <c r="J11" s="14">
        <v>168</v>
      </c>
      <c r="K11" s="9">
        <v>147</v>
      </c>
      <c r="L11" s="14">
        <f t="shared" si="2"/>
        <v>367.5</v>
      </c>
      <c r="M11" s="8">
        <f t="shared" si="3"/>
        <v>535.5</v>
      </c>
      <c r="N11" s="39">
        <v>13</v>
      </c>
      <c r="O11" s="35">
        <f t="shared" si="4"/>
        <v>-328</v>
      </c>
      <c r="P11" s="36">
        <f t="shared" si="5"/>
        <v>435</v>
      </c>
      <c r="Q11" s="37">
        <f t="shared" si="6"/>
        <v>107</v>
      </c>
      <c r="R11" s="15">
        <f t="shared" si="7"/>
        <v>14</v>
      </c>
      <c r="S11" s="171"/>
      <c r="T11" s="171"/>
      <c r="U11" s="52">
        <f t="shared" si="8"/>
        <v>14</v>
      </c>
    </row>
    <row r="12" spans="1:21" ht="12.75">
      <c r="A12" s="16">
        <v>7</v>
      </c>
      <c r="B12" s="165">
        <f>HRÁČI!B19</f>
        <v>117</v>
      </c>
      <c r="C12" s="166" t="str">
        <f>HRÁČI!C19</f>
        <v>Vavrík  </v>
      </c>
      <c r="D12" s="167" t="str">
        <f>HRÁČI!D19</f>
        <v>Roman</v>
      </c>
      <c r="E12" s="13">
        <v>30</v>
      </c>
      <c r="F12" s="9">
        <v>68</v>
      </c>
      <c r="G12" s="13">
        <f t="shared" si="0"/>
        <v>170</v>
      </c>
      <c r="H12" s="8">
        <f t="shared" si="1"/>
        <v>200</v>
      </c>
      <c r="I12" s="39">
        <v>8</v>
      </c>
      <c r="J12" s="14">
        <v>48.5</v>
      </c>
      <c r="K12" s="9">
        <v>31</v>
      </c>
      <c r="L12" s="14">
        <f t="shared" si="2"/>
        <v>77.5</v>
      </c>
      <c r="M12" s="8">
        <f t="shared" si="3"/>
        <v>126</v>
      </c>
      <c r="N12" s="39">
        <v>5</v>
      </c>
      <c r="O12" s="35">
        <f t="shared" si="4"/>
        <v>78.5</v>
      </c>
      <c r="P12" s="36">
        <f t="shared" si="5"/>
        <v>247.5</v>
      </c>
      <c r="Q12" s="37">
        <f t="shared" si="6"/>
        <v>326</v>
      </c>
      <c r="R12" s="15">
        <f t="shared" si="7"/>
        <v>13</v>
      </c>
      <c r="S12" s="171"/>
      <c r="T12" s="53"/>
      <c r="U12" s="52">
        <f t="shared" si="8"/>
        <v>13</v>
      </c>
    </row>
    <row r="13" spans="1:21" ht="12.75">
      <c r="A13" s="16">
        <v>8</v>
      </c>
      <c r="B13" s="165">
        <f>HRÁČI!B10</f>
        <v>108</v>
      </c>
      <c r="C13" s="166" t="str">
        <f>HRÁČI!C10</f>
        <v>Kazimír </v>
      </c>
      <c r="D13" s="167" t="str">
        <f>HRÁČI!D10</f>
        <v>Jozef</v>
      </c>
      <c r="E13" s="13">
        <v>106</v>
      </c>
      <c r="F13" s="9">
        <v>0</v>
      </c>
      <c r="G13" s="13">
        <f t="shared" si="0"/>
        <v>0</v>
      </c>
      <c r="H13" s="8">
        <f t="shared" si="1"/>
        <v>106</v>
      </c>
      <c r="I13" s="39">
        <v>5</v>
      </c>
      <c r="J13" s="14">
        <v>-34.5</v>
      </c>
      <c r="K13" s="9">
        <v>73</v>
      </c>
      <c r="L13" s="14">
        <f t="shared" si="2"/>
        <v>182.5</v>
      </c>
      <c r="M13" s="8">
        <f t="shared" si="3"/>
        <v>148</v>
      </c>
      <c r="N13" s="39">
        <v>6</v>
      </c>
      <c r="O13" s="35">
        <f t="shared" si="4"/>
        <v>71.5</v>
      </c>
      <c r="P13" s="36">
        <f t="shared" si="5"/>
        <v>182.5</v>
      </c>
      <c r="Q13" s="37">
        <f t="shared" si="6"/>
        <v>254</v>
      </c>
      <c r="R13" s="15">
        <f t="shared" si="7"/>
        <v>11</v>
      </c>
      <c r="S13" s="171"/>
      <c r="T13" s="171"/>
      <c r="U13" s="52">
        <f t="shared" si="8"/>
        <v>11</v>
      </c>
    </row>
    <row r="14" spans="1:21" ht="12.75">
      <c r="A14" s="16">
        <v>9</v>
      </c>
      <c r="B14" s="165">
        <f>HRÁČI!B17</f>
        <v>115</v>
      </c>
      <c r="C14" s="166" t="str">
        <f>HRÁČI!C17</f>
        <v>Andraščíková  </v>
      </c>
      <c r="D14" s="167" t="str">
        <f>HRÁČI!D17</f>
        <v>Beáta</v>
      </c>
      <c r="E14" s="13">
        <v>55.5</v>
      </c>
      <c r="F14" s="9">
        <v>80</v>
      </c>
      <c r="G14" s="13">
        <f t="shared" si="0"/>
        <v>200</v>
      </c>
      <c r="H14" s="8">
        <f t="shared" si="1"/>
        <v>255.5</v>
      </c>
      <c r="I14" s="39">
        <v>9</v>
      </c>
      <c r="J14" s="14">
        <v>-328.5</v>
      </c>
      <c r="K14" s="9">
        <v>21</v>
      </c>
      <c r="L14" s="14">
        <f t="shared" si="2"/>
        <v>52.5</v>
      </c>
      <c r="M14" s="8">
        <f t="shared" si="3"/>
        <v>-276</v>
      </c>
      <c r="N14" s="39">
        <v>1</v>
      </c>
      <c r="O14" s="35">
        <f t="shared" si="4"/>
        <v>-273</v>
      </c>
      <c r="P14" s="36">
        <f t="shared" si="5"/>
        <v>252.5</v>
      </c>
      <c r="Q14" s="37">
        <f t="shared" si="6"/>
        <v>-20.5</v>
      </c>
      <c r="R14" s="15">
        <f t="shared" si="7"/>
        <v>10</v>
      </c>
      <c r="S14" s="171"/>
      <c r="T14" s="171"/>
      <c r="U14" s="52">
        <f t="shared" si="8"/>
        <v>10</v>
      </c>
    </row>
    <row r="15" spans="1:21" ht="12.75">
      <c r="A15" s="16">
        <v>10</v>
      </c>
      <c r="B15" s="165">
        <f>HRÁČI!B6</f>
        <v>104</v>
      </c>
      <c r="C15" s="166" t="str">
        <f>HRÁČI!C6</f>
        <v>Dobiaš</v>
      </c>
      <c r="D15" s="167" t="str">
        <f>HRÁČI!D6</f>
        <v>Martin</v>
      </c>
      <c r="E15" s="13"/>
      <c r="F15" s="9"/>
      <c r="G15" s="13">
        <f t="shared" si="0"/>
        <v>0</v>
      </c>
      <c r="H15" s="8">
        <f t="shared" si="1"/>
        <v>0</v>
      </c>
      <c r="I15" s="39"/>
      <c r="J15" s="14">
        <v>-3</v>
      </c>
      <c r="K15" s="9">
        <v>155</v>
      </c>
      <c r="L15" s="14">
        <f t="shared" si="2"/>
        <v>387.5</v>
      </c>
      <c r="M15" s="8">
        <f t="shared" si="3"/>
        <v>384.5</v>
      </c>
      <c r="N15" s="39">
        <v>9</v>
      </c>
      <c r="O15" s="35">
        <f t="shared" si="4"/>
        <v>-3</v>
      </c>
      <c r="P15" s="36">
        <f t="shared" si="5"/>
        <v>387.5</v>
      </c>
      <c r="Q15" s="37">
        <f t="shared" si="6"/>
        <v>384.5</v>
      </c>
      <c r="R15" s="15">
        <f t="shared" si="7"/>
        <v>9</v>
      </c>
      <c r="S15" s="171"/>
      <c r="T15" s="53"/>
      <c r="U15" s="52">
        <f t="shared" si="8"/>
        <v>9</v>
      </c>
    </row>
    <row r="16" spans="1:21" ht="12.75">
      <c r="A16" s="16">
        <v>11</v>
      </c>
      <c r="B16" s="165">
        <f>HRÁČI!B5</f>
        <v>103</v>
      </c>
      <c r="C16" s="166" t="str">
        <f>HRÁČI!C5</f>
        <v>Bisák </v>
      </c>
      <c r="D16" s="167" t="str">
        <f>HRÁČI!D5</f>
        <v>Viliam</v>
      </c>
      <c r="E16" s="13">
        <v>138</v>
      </c>
      <c r="F16" s="9">
        <v>5</v>
      </c>
      <c r="G16" s="13">
        <f t="shared" si="0"/>
        <v>12.5</v>
      </c>
      <c r="H16" s="8">
        <f t="shared" si="1"/>
        <v>150.5</v>
      </c>
      <c r="I16" s="39">
        <v>7</v>
      </c>
      <c r="J16" s="14">
        <v>-206.5</v>
      </c>
      <c r="K16" s="9">
        <v>8</v>
      </c>
      <c r="L16" s="14">
        <f t="shared" si="2"/>
        <v>20</v>
      </c>
      <c r="M16" s="8">
        <f t="shared" si="3"/>
        <v>-186.5</v>
      </c>
      <c r="N16" s="39">
        <v>2</v>
      </c>
      <c r="O16" s="35">
        <f t="shared" si="4"/>
        <v>-68.5</v>
      </c>
      <c r="P16" s="36">
        <f t="shared" si="5"/>
        <v>32.5</v>
      </c>
      <c r="Q16" s="37">
        <f t="shared" si="6"/>
        <v>-36</v>
      </c>
      <c r="R16" s="15">
        <f t="shared" si="7"/>
        <v>9</v>
      </c>
      <c r="S16" s="171"/>
      <c r="T16" s="53"/>
      <c r="U16" s="52">
        <f t="shared" si="8"/>
        <v>9</v>
      </c>
    </row>
    <row r="17" spans="1:21" ht="12.75">
      <c r="A17" s="16">
        <v>12</v>
      </c>
      <c r="B17" s="165">
        <f>HRÁČI!B14</f>
        <v>112</v>
      </c>
      <c r="C17" s="166" t="str">
        <f>HRÁČI!C14</f>
        <v>Pecov</v>
      </c>
      <c r="D17" s="167" t="str">
        <f>HRÁČI!D14</f>
        <v>Ivan</v>
      </c>
      <c r="E17" s="13">
        <v>63.5</v>
      </c>
      <c r="F17" s="9">
        <v>7</v>
      </c>
      <c r="G17" s="13">
        <f t="shared" si="0"/>
        <v>17.5</v>
      </c>
      <c r="H17" s="8">
        <f t="shared" si="1"/>
        <v>81</v>
      </c>
      <c r="I17" s="39">
        <v>3</v>
      </c>
      <c r="J17" s="14">
        <v>-16.5</v>
      </c>
      <c r="K17" s="9">
        <v>6</v>
      </c>
      <c r="L17" s="14">
        <f t="shared" si="2"/>
        <v>15</v>
      </c>
      <c r="M17" s="8">
        <f t="shared" si="3"/>
        <v>-1.5</v>
      </c>
      <c r="N17" s="39">
        <v>4</v>
      </c>
      <c r="O17" s="35">
        <f t="shared" si="4"/>
        <v>47</v>
      </c>
      <c r="P17" s="36">
        <f t="shared" si="5"/>
        <v>32.5</v>
      </c>
      <c r="Q17" s="37">
        <f t="shared" si="6"/>
        <v>79.5</v>
      </c>
      <c r="R17" s="15">
        <f t="shared" si="7"/>
        <v>7</v>
      </c>
      <c r="S17" s="171"/>
      <c r="T17" s="171"/>
      <c r="U17" s="52">
        <f t="shared" si="8"/>
        <v>7</v>
      </c>
    </row>
    <row r="18" spans="1:21" ht="12.75">
      <c r="A18" s="16">
        <v>13</v>
      </c>
      <c r="B18" s="165">
        <f>HRÁČI!B22</f>
        <v>120</v>
      </c>
      <c r="C18" s="166" t="str">
        <f>HRÁČI!C22</f>
        <v>Učník</v>
      </c>
      <c r="D18" s="167" t="str">
        <f>HRÁČI!D22</f>
        <v>Stanislav</v>
      </c>
      <c r="E18" s="13">
        <v>-138.5</v>
      </c>
      <c r="F18" s="9">
        <v>5</v>
      </c>
      <c r="G18" s="13">
        <f t="shared" si="0"/>
        <v>12.5</v>
      </c>
      <c r="H18" s="8">
        <f t="shared" si="1"/>
        <v>-126</v>
      </c>
      <c r="I18" s="39">
        <v>2</v>
      </c>
      <c r="J18" s="14">
        <v>-165</v>
      </c>
      <c r="K18" s="9">
        <v>62</v>
      </c>
      <c r="L18" s="14">
        <f t="shared" si="2"/>
        <v>155</v>
      </c>
      <c r="M18" s="8">
        <f t="shared" si="3"/>
        <v>-10</v>
      </c>
      <c r="N18" s="39">
        <v>3</v>
      </c>
      <c r="O18" s="35">
        <f t="shared" si="4"/>
        <v>-303.5</v>
      </c>
      <c r="P18" s="36">
        <f t="shared" si="5"/>
        <v>167.5</v>
      </c>
      <c r="Q18" s="37">
        <f t="shared" si="6"/>
        <v>-136</v>
      </c>
      <c r="R18" s="15">
        <f t="shared" si="7"/>
        <v>5</v>
      </c>
      <c r="S18" s="171"/>
      <c r="T18" s="53"/>
      <c r="U18" s="52">
        <f t="shared" si="8"/>
        <v>5</v>
      </c>
    </row>
    <row r="19" spans="1:21" ht="12.75">
      <c r="A19" s="16">
        <v>14</v>
      </c>
      <c r="B19" s="165">
        <f>HRÁČI!B3</f>
        <v>101</v>
      </c>
      <c r="C19" s="166" t="str">
        <f>HRÁČI!C3</f>
        <v>Andraščík</v>
      </c>
      <c r="D19" s="167" t="str">
        <f>HRÁČI!D3</f>
        <v>Michal</v>
      </c>
      <c r="E19" s="13"/>
      <c r="F19" s="9"/>
      <c r="G19" s="13">
        <f t="shared" si="0"/>
        <v>0</v>
      </c>
      <c r="H19" s="8">
        <f t="shared" si="1"/>
        <v>0</v>
      </c>
      <c r="I19" s="39"/>
      <c r="J19" s="14"/>
      <c r="K19" s="9"/>
      <c r="L19" s="14">
        <f t="shared" si="2"/>
        <v>0</v>
      </c>
      <c r="M19" s="8">
        <f t="shared" si="3"/>
        <v>0</v>
      </c>
      <c r="N19" s="39"/>
      <c r="O19" s="35">
        <f t="shared" si="4"/>
        <v>0</v>
      </c>
      <c r="P19" s="36">
        <f t="shared" si="5"/>
        <v>0</v>
      </c>
      <c r="Q19" s="37">
        <f t="shared" si="6"/>
        <v>0</v>
      </c>
      <c r="R19" s="15">
        <f t="shared" si="7"/>
        <v>0</v>
      </c>
      <c r="S19" s="171"/>
      <c r="T19" s="53"/>
      <c r="U19" s="52">
        <f t="shared" si="8"/>
        <v>0</v>
      </c>
    </row>
    <row r="20" spans="1:21" ht="12.75">
      <c r="A20" s="16">
        <v>15</v>
      </c>
      <c r="B20" s="165">
        <f>HRÁČI!B7</f>
        <v>105</v>
      </c>
      <c r="C20" s="166" t="str">
        <f>HRÁČI!C7</f>
        <v>Korčák</v>
      </c>
      <c r="D20" s="167" t="str">
        <f>HRÁČI!D7</f>
        <v>Dušan</v>
      </c>
      <c r="E20" s="13"/>
      <c r="F20" s="9"/>
      <c r="G20" s="13">
        <f t="shared" si="0"/>
        <v>0</v>
      </c>
      <c r="H20" s="8">
        <f t="shared" si="1"/>
        <v>0</v>
      </c>
      <c r="I20" s="39"/>
      <c r="J20" s="14"/>
      <c r="K20" s="9"/>
      <c r="L20" s="14">
        <f t="shared" si="2"/>
        <v>0</v>
      </c>
      <c r="M20" s="8">
        <f t="shared" si="3"/>
        <v>0</v>
      </c>
      <c r="N20" s="39"/>
      <c r="O20" s="35">
        <f t="shared" si="4"/>
        <v>0</v>
      </c>
      <c r="P20" s="36">
        <f t="shared" si="5"/>
        <v>0</v>
      </c>
      <c r="Q20" s="37">
        <f t="shared" si="6"/>
        <v>0</v>
      </c>
      <c r="R20" s="15">
        <f t="shared" si="7"/>
        <v>0</v>
      </c>
      <c r="S20" s="171"/>
      <c r="T20" s="171"/>
      <c r="U20" s="52">
        <f t="shared" si="8"/>
        <v>0</v>
      </c>
    </row>
    <row r="21" spans="1:21" ht="12.75">
      <c r="A21" s="16">
        <v>16</v>
      </c>
      <c r="B21" s="165">
        <f>HRÁČI!B9</f>
        <v>107</v>
      </c>
      <c r="C21" s="166" t="str">
        <f>HRÁČI!C9</f>
        <v>Vavríková</v>
      </c>
      <c r="D21" s="167" t="str">
        <f>HRÁČI!D9</f>
        <v>Lucia</v>
      </c>
      <c r="E21" s="13"/>
      <c r="F21" s="9"/>
      <c r="G21" s="13">
        <f t="shared" si="0"/>
        <v>0</v>
      </c>
      <c r="H21" s="8">
        <f t="shared" si="1"/>
        <v>0</v>
      </c>
      <c r="I21" s="39"/>
      <c r="J21" s="14"/>
      <c r="K21" s="9"/>
      <c r="L21" s="14">
        <f t="shared" si="2"/>
        <v>0</v>
      </c>
      <c r="M21" s="8">
        <f t="shared" si="3"/>
        <v>0</v>
      </c>
      <c r="N21" s="39"/>
      <c r="O21" s="35">
        <f t="shared" si="4"/>
        <v>0</v>
      </c>
      <c r="P21" s="36">
        <f t="shared" si="5"/>
        <v>0</v>
      </c>
      <c r="Q21" s="37">
        <f t="shared" si="6"/>
        <v>0</v>
      </c>
      <c r="R21" s="15">
        <f t="shared" si="7"/>
        <v>0</v>
      </c>
      <c r="S21" s="171"/>
      <c r="T21" s="171"/>
      <c r="U21" s="52">
        <f t="shared" si="8"/>
        <v>0</v>
      </c>
    </row>
    <row r="22" spans="1:21" ht="12.75">
      <c r="A22" s="16">
        <v>17</v>
      </c>
      <c r="B22" s="165">
        <f>HRÁČI!B11</f>
        <v>109</v>
      </c>
      <c r="C22" s="166" t="str">
        <f>HRÁČI!C11</f>
        <v>Kolandra</v>
      </c>
      <c r="D22" s="167" t="str">
        <f>HRÁČI!D11</f>
        <v>Ivan</v>
      </c>
      <c r="E22" s="13"/>
      <c r="F22" s="9"/>
      <c r="G22" s="13">
        <f t="shared" si="0"/>
        <v>0</v>
      </c>
      <c r="H22" s="8">
        <f t="shared" si="1"/>
        <v>0</v>
      </c>
      <c r="I22" s="39"/>
      <c r="J22" s="14"/>
      <c r="K22" s="9"/>
      <c r="L22" s="14">
        <f t="shared" si="2"/>
        <v>0</v>
      </c>
      <c r="M22" s="8">
        <f t="shared" si="3"/>
        <v>0</v>
      </c>
      <c r="N22" s="39"/>
      <c r="O22" s="35">
        <f t="shared" si="4"/>
        <v>0</v>
      </c>
      <c r="P22" s="36">
        <f t="shared" si="5"/>
        <v>0</v>
      </c>
      <c r="Q22" s="37">
        <f t="shared" si="6"/>
        <v>0</v>
      </c>
      <c r="R22" s="15">
        <f t="shared" si="7"/>
        <v>0</v>
      </c>
      <c r="S22" s="171"/>
      <c r="T22" s="171"/>
      <c r="U22" s="52">
        <f t="shared" si="8"/>
        <v>0</v>
      </c>
    </row>
    <row r="23" spans="1:21" ht="12.75">
      <c r="A23" s="16">
        <v>18</v>
      </c>
      <c r="B23" s="165">
        <f>HRÁČI!B12</f>
        <v>110</v>
      </c>
      <c r="C23" s="166" t="str">
        <f>HRÁČI!C12</f>
        <v>Kováč  </v>
      </c>
      <c r="D23" s="167" t="str">
        <f>HRÁČI!D12</f>
        <v>Štefan</v>
      </c>
      <c r="E23" s="13"/>
      <c r="F23" s="9"/>
      <c r="G23" s="13">
        <f t="shared" si="0"/>
        <v>0</v>
      </c>
      <c r="H23" s="8">
        <f t="shared" si="1"/>
        <v>0</v>
      </c>
      <c r="I23" s="39"/>
      <c r="J23" s="14"/>
      <c r="K23" s="9"/>
      <c r="L23" s="14">
        <f t="shared" si="2"/>
        <v>0</v>
      </c>
      <c r="M23" s="8">
        <f t="shared" si="3"/>
        <v>0</v>
      </c>
      <c r="N23" s="39"/>
      <c r="O23" s="35">
        <f t="shared" si="4"/>
        <v>0</v>
      </c>
      <c r="P23" s="36">
        <f t="shared" si="5"/>
        <v>0</v>
      </c>
      <c r="Q23" s="37">
        <f t="shared" si="6"/>
        <v>0</v>
      </c>
      <c r="R23" s="15">
        <f t="shared" si="7"/>
        <v>0</v>
      </c>
      <c r="S23" s="171"/>
      <c r="T23" s="171"/>
      <c r="U23" s="52">
        <f t="shared" si="8"/>
        <v>0</v>
      </c>
    </row>
    <row r="24" spans="1:21" ht="12.75">
      <c r="A24" s="16">
        <v>19</v>
      </c>
      <c r="B24" s="165">
        <f>HRÁČI!B15</f>
        <v>113</v>
      </c>
      <c r="C24" s="166" t="str">
        <f>HRÁČI!C15</f>
        <v>Rotter</v>
      </c>
      <c r="D24" s="167" t="str">
        <f>HRÁČI!D15</f>
        <v>Martin</v>
      </c>
      <c r="E24" s="13"/>
      <c r="F24" s="9"/>
      <c r="G24" s="13">
        <f t="shared" si="0"/>
        <v>0</v>
      </c>
      <c r="H24" s="8">
        <f t="shared" si="1"/>
        <v>0</v>
      </c>
      <c r="I24" s="39"/>
      <c r="J24" s="14"/>
      <c r="K24" s="9"/>
      <c r="L24" s="14">
        <f t="shared" si="2"/>
        <v>0</v>
      </c>
      <c r="M24" s="8">
        <f t="shared" si="3"/>
        <v>0</v>
      </c>
      <c r="N24" s="39"/>
      <c r="O24" s="35">
        <f t="shared" si="4"/>
        <v>0</v>
      </c>
      <c r="P24" s="36">
        <f t="shared" si="5"/>
        <v>0</v>
      </c>
      <c r="Q24" s="37">
        <f t="shared" si="6"/>
        <v>0</v>
      </c>
      <c r="R24" s="15">
        <f t="shared" si="7"/>
        <v>0</v>
      </c>
      <c r="S24" s="171"/>
      <c r="T24" s="171"/>
      <c r="U24" s="52">
        <f t="shared" si="8"/>
        <v>0</v>
      </c>
    </row>
    <row r="25" spans="1:21" ht="12.75">
      <c r="A25" s="16">
        <v>20</v>
      </c>
      <c r="B25" s="165">
        <f>HRÁČI!B21</f>
        <v>119</v>
      </c>
      <c r="C25" s="166" t="str">
        <f>HRÁČI!C21</f>
        <v>Rigo</v>
      </c>
      <c r="D25" s="167" t="str">
        <f>HRÁČI!D21</f>
        <v>Ľudovít</v>
      </c>
      <c r="E25" s="13"/>
      <c r="F25" s="9"/>
      <c r="G25" s="13">
        <f t="shared" si="0"/>
        <v>0</v>
      </c>
      <c r="H25" s="8">
        <f t="shared" si="1"/>
        <v>0</v>
      </c>
      <c r="I25" s="39"/>
      <c r="J25" s="14"/>
      <c r="K25" s="9"/>
      <c r="L25" s="14">
        <f t="shared" si="2"/>
        <v>0</v>
      </c>
      <c r="M25" s="8">
        <f t="shared" si="3"/>
        <v>0</v>
      </c>
      <c r="N25" s="39"/>
      <c r="O25" s="35">
        <f t="shared" si="4"/>
        <v>0</v>
      </c>
      <c r="P25" s="36">
        <f t="shared" si="5"/>
        <v>0</v>
      </c>
      <c r="Q25" s="37">
        <f t="shared" si="6"/>
        <v>0</v>
      </c>
      <c r="R25" s="15">
        <f t="shared" si="7"/>
        <v>0</v>
      </c>
      <c r="S25" s="171"/>
      <c r="T25" s="53"/>
      <c r="U25" s="52">
        <f t="shared" si="8"/>
        <v>0</v>
      </c>
    </row>
    <row r="26" spans="1:21" ht="12.75">
      <c r="A26" s="16">
        <v>21</v>
      </c>
      <c r="B26" s="165">
        <f>HRÁČI!B23</f>
        <v>121</v>
      </c>
      <c r="C26" s="166" t="str">
        <f>HRÁČI!C23</f>
        <v>Dula</v>
      </c>
      <c r="D26" s="167" t="str">
        <f>HRÁČI!D23</f>
        <v>Igor</v>
      </c>
      <c r="E26" s="13"/>
      <c r="F26" s="9"/>
      <c r="G26" s="13">
        <f t="shared" si="0"/>
        <v>0</v>
      </c>
      <c r="H26" s="8">
        <f t="shared" si="1"/>
        <v>0</v>
      </c>
      <c r="I26" s="39"/>
      <c r="J26" s="14"/>
      <c r="K26" s="9"/>
      <c r="L26" s="14">
        <f t="shared" si="2"/>
        <v>0</v>
      </c>
      <c r="M26" s="8">
        <f t="shared" si="3"/>
        <v>0</v>
      </c>
      <c r="N26" s="39"/>
      <c r="O26" s="35">
        <f t="shared" si="4"/>
        <v>0</v>
      </c>
      <c r="P26" s="36">
        <f t="shared" si="5"/>
        <v>0</v>
      </c>
      <c r="Q26" s="37">
        <f t="shared" si="6"/>
        <v>0</v>
      </c>
      <c r="R26" s="15">
        <f t="shared" si="7"/>
        <v>0</v>
      </c>
      <c r="S26" s="171"/>
      <c r="T26" s="53"/>
      <c r="U26" s="52">
        <f t="shared" si="8"/>
        <v>0</v>
      </c>
    </row>
    <row r="27" spans="1:21" ht="12.75">
      <c r="A27" s="16">
        <v>22</v>
      </c>
      <c r="B27" s="165">
        <f>HRÁČI!B24</f>
        <v>122</v>
      </c>
      <c r="C27" s="166" t="str">
        <f>HRÁČI!C24</f>
        <v>Dohnány</v>
      </c>
      <c r="D27" s="167" t="str">
        <f>HRÁČI!D24</f>
        <v>Roman</v>
      </c>
      <c r="E27" s="13"/>
      <c r="F27" s="9"/>
      <c r="G27" s="13">
        <f t="shared" si="0"/>
        <v>0</v>
      </c>
      <c r="H27" s="8">
        <f t="shared" si="1"/>
        <v>0</v>
      </c>
      <c r="I27" s="39"/>
      <c r="J27" s="14"/>
      <c r="K27" s="9"/>
      <c r="L27" s="14">
        <f t="shared" si="2"/>
        <v>0</v>
      </c>
      <c r="M27" s="8">
        <f t="shared" si="3"/>
        <v>0</v>
      </c>
      <c r="N27" s="39"/>
      <c r="O27" s="35">
        <f t="shared" si="4"/>
        <v>0</v>
      </c>
      <c r="P27" s="36">
        <f t="shared" si="5"/>
        <v>0</v>
      </c>
      <c r="Q27" s="37">
        <f t="shared" si="6"/>
        <v>0</v>
      </c>
      <c r="R27" s="15">
        <f t="shared" si="7"/>
        <v>0</v>
      </c>
      <c r="S27" s="171"/>
      <c r="T27" s="53"/>
      <c r="U27" s="52">
        <f t="shared" si="8"/>
        <v>0</v>
      </c>
    </row>
    <row r="28" spans="1:21" ht="12.75">
      <c r="A28" s="16">
        <v>23</v>
      </c>
      <c r="B28" s="165">
        <f>HRÁČI!B25</f>
        <v>123</v>
      </c>
      <c r="C28" s="166">
        <f>HRÁČI!C25</f>
        <v>0</v>
      </c>
      <c r="D28" s="167">
        <f>HRÁČI!D25</f>
        <v>0</v>
      </c>
      <c r="E28" s="13"/>
      <c r="F28" s="9"/>
      <c r="G28" s="13">
        <f t="shared" si="0"/>
        <v>0</v>
      </c>
      <c r="H28" s="8">
        <f t="shared" si="1"/>
        <v>0</v>
      </c>
      <c r="I28" s="39"/>
      <c r="J28" s="14"/>
      <c r="K28" s="9"/>
      <c r="L28" s="14">
        <f t="shared" si="2"/>
        <v>0</v>
      </c>
      <c r="M28" s="8">
        <f t="shared" si="3"/>
        <v>0</v>
      </c>
      <c r="N28" s="39"/>
      <c r="O28" s="35">
        <f t="shared" si="4"/>
        <v>0</v>
      </c>
      <c r="P28" s="36">
        <f t="shared" si="5"/>
        <v>0</v>
      </c>
      <c r="Q28" s="37">
        <f t="shared" si="6"/>
        <v>0</v>
      </c>
      <c r="R28" s="15">
        <f t="shared" si="7"/>
        <v>0</v>
      </c>
      <c r="S28" s="171"/>
      <c r="T28" s="53"/>
      <c r="U28" s="52">
        <f t="shared" si="8"/>
        <v>0</v>
      </c>
    </row>
    <row r="29" spans="1:21" ht="12.75">
      <c r="A29" s="1"/>
      <c r="E29" s="10">
        <f>SUM(E6:E28)</f>
        <v>0</v>
      </c>
      <c r="F29" s="11"/>
      <c r="G29" s="11"/>
      <c r="H29" s="11"/>
      <c r="I29" s="11"/>
      <c r="J29" s="10">
        <f>SUM(J6:J28)</f>
        <v>0</v>
      </c>
      <c r="K29" s="11"/>
      <c r="L29" s="11"/>
      <c r="M29" s="11"/>
      <c r="N29" s="11"/>
      <c r="O29" s="10">
        <f>SUM(O6:O28)</f>
        <v>0</v>
      </c>
      <c r="P29" s="12"/>
      <c r="Q29" s="12"/>
      <c r="T29" s="3"/>
      <c r="U29" s="4"/>
    </row>
    <row r="30" spans="1:21" ht="13.5" customHeight="1">
      <c r="A30" s="1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T30" s="1"/>
      <c r="U30" s="2"/>
    </row>
    <row r="31" spans="1:21" ht="13.5" customHeight="1">
      <c r="A31" s="104" t="s">
        <v>100</v>
      </c>
      <c r="B31" s="199" t="s">
        <v>59</v>
      </c>
      <c r="C31" s="200"/>
      <c r="D31" s="200"/>
      <c r="E31" s="200"/>
      <c r="F31" s="200"/>
      <c r="H31" s="197" t="s">
        <v>101</v>
      </c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</row>
    <row r="32" spans="1:21" ht="13.5" customHeight="1">
      <c r="A32" s="105" t="s">
        <v>103</v>
      </c>
      <c r="B32" s="103" t="s">
        <v>182</v>
      </c>
      <c r="C32" s="103"/>
      <c r="D32" s="103"/>
      <c r="E32" s="103"/>
      <c r="F32" s="103"/>
      <c r="H32" s="102" t="s">
        <v>78</v>
      </c>
      <c r="I32" s="198" t="s">
        <v>102</v>
      </c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</row>
    <row r="33" spans="1:21" ht="13.5" customHeight="1">
      <c r="A33" s="106" t="s">
        <v>104</v>
      </c>
      <c r="B33" s="99" t="s">
        <v>183</v>
      </c>
      <c r="C33" s="99"/>
      <c r="D33" s="99"/>
      <c r="E33" s="99"/>
      <c r="F33" s="99"/>
      <c r="H33" s="100">
        <v>84</v>
      </c>
      <c r="I33" s="187" t="s">
        <v>186</v>
      </c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9"/>
    </row>
    <row r="34" spans="1:21" ht="13.5" customHeight="1">
      <c r="A34" s="105" t="s">
        <v>105</v>
      </c>
      <c r="B34" s="103" t="s">
        <v>184</v>
      </c>
      <c r="C34" s="103"/>
      <c r="D34" s="103"/>
      <c r="E34" s="103"/>
      <c r="F34" s="103"/>
      <c r="H34" s="101">
        <v>80</v>
      </c>
      <c r="I34" s="190" t="s">
        <v>175</v>
      </c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89"/>
    </row>
    <row r="35" spans="1:21" ht="13.5" customHeight="1">
      <c r="A35" s="106" t="s">
        <v>106</v>
      </c>
      <c r="B35" s="99"/>
      <c r="C35" s="99"/>
      <c r="D35" s="99"/>
      <c r="E35" s="99"/>
      <c r="F35" s="99"/>
      <c r="H35" s="100">
        <v>60</v>
      </c>
      <c r="I35" s="187" t="s">
        <v>185</v>
      </c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9"/>
    </row>
    <row r="36" spans="1:21" ht="13.5" customHeight="1">
      <c r="A36" s="2"/>
      <c r="H36" s="101">
        <v>60</v>
      </c>
      <c r="I36" s="190" t="s">
        <v>187</v>
      </c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89"/>
    </row>
    <row r="37" spans="1:21" ht="13.5" customHeight="1">
      <c r="A37" s="104" t="s">
        <v>100</v>
      </c>
      <c r="B37" s="199" t="s">
        <v>58</v>
      </c>
      <c r="C37" s="199"/>
      <c r="D37" s="199"/>
      <c r="E37" s="199"/>
      <c r="F37" s="199"/>
      <c r="H37" s="100">
        <v>50</v>
      </c>
      <c r="I37" s="187" t="s">
        <v>188</v>
      </c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9"/>
    </row>
    <row r="38" spans="1:21" ht="13.5" customHeight="1">
      <c r="A38" s="105" t="s">
        <v>103</v>
      </c>
      <c r="B38" s="103" t="s">
        <v>189</v>
      </c>
      <c r="C38" s="103"/>
      <c r="D38" s="103"/>
      <c r="E38" s="103"/>
      <c r="F38" s="103"/>
      <c r="H38" s="101"/>
      <c r="I38" s="190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89"/>
    </row>
    <row r="39" spans="1:21" ht="13.5" customHeight="1">
      <c r="A39" s="106" t="s">
        <v>104</v>
      </c>
      <c r="B39" s="99" t="s">
        <v>190</v>
      </c>
      <c r="C39" s="99"/>
      <c r="D39" s="99"/>
      <c r="E39" s="99"/>
      <c r="F39" s="99"/>
      <c r="H39" s="100">
        <v>100</v>
      </c>
      <c r="I39" s="187" t="s">
        <v>193</v>
      </c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9"/>
    </row>
    <row r="40" spans="1:21" ht="13.5" customHeight="1">
      <c r="A40" s="105" t="s">
        <v>105</v>
      </c>
      <c r="B40" s="103" t="s">
        <v>191</v>
      </c>
      <c r="C40" s="103"/>
      <c r="D40" s="103"/>
      <c r="E40" s="103"/>
      <c r="F40" s="103"/>
      <c r="H40" s="101"/>
      <c r="I40" s="190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89"/>
    </row>
    <row r="41" spans="1:21" ht="13.5" customHeight="1">
      <c r="A41" s="106" t="s">
        <v>106</v>
      </c>
      <c r="B41" s="99" t="s">
        <v>192</v>
      </c>
      <c r="C41" s="99"/>
      <c r="D41" s="99"/>
      <c r="E41" s="99"/>
      <c r="F41" s="99"/>
      <c r="H41" s="100"/>
      <c r="I41" s="187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9"/>
    </row>
    <row r="42" spans="4:21" ht="12.75">
      <c r="D42" s="172"/>
      <c r="T42" s="1"/>
      <c r="U42" s="1"/>
    </row>
    <row r="43" spans="16:21" ht="12.75">
      <c r="P43" s="1"/>
      <c r="Q43" s="1"/>
      <c r="R43" s="1"/>
      <c r="S43" s="1"/>
      <c r="T43" s="1"/>
      <c r="U43" s="1"/>
    </row>
    <row r="44" spans="1:21" ht="12.75">
      <c r="A44" s="1"/>
      <c r="B44" s="2"/>
      <c r="P44" s="1"/>
      <c r="Q44" s="1"/>
      <c r="R44" s="1"/>
      <c r="S44" s="1"/>
      <c r="T44" s="1"/>
      <c r="U44" s="1"/>
    </row>
    <row r="45" spans="1:21" ht="12.7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</sheetData>
  <mergeCells count="18">
    <mergeCell ref="A3:X3"/>
    <mergeCell ref="E2:U2"/>
    <mergeCell ref="I38:U38"/>
    <mergeCell ref="I39:U39"/>
    <mergeCell ref="O4:R4"/>
    <mergeCell ref="H31:U31"/>
    <mergeCell ref="I32:U32"/>
    <mergeCell ref="I33:U33"/>
    <mergeCell ref="B31:F31"/>
    <mergeCell ref="B37:F37"/>
    <mergeCell ref="E4:I4"/>
    <mergeCell ref="J4:N4"/>
    <mergeCell ref="I41:U41"/>
    <mergeCell ref="I34:U34"/>
    <mergeCell ref="I35:U35"/>
    <mergeCell ref="I36:U36"/>
    <mergeCell ref="I37:U37"/>
    <mergeCell ref="I40:U4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2"/>
  <dimension ref="A1:X46"/>
  <sheetViews>
    <sheetView showGridLines="0" view="pageBreakPreview" zoomScaleNormal="85" zoomScaleSheetLayoutView="100" workbookViewId="0" topLeftCell="A1">
      <selection activeCell="C6" sqref="C6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19" width="6.28125" style="0" customWidth="1"/>
    <col min="20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193" t="s">
        <v>45</v>
      </c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5"/>
      <c r="V2" s="6"/>
    </row>
    <row r="3" spans="1:24" ht="9" customHeight="1">
      <c r="A3" s="192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</row>
    <row r="4" spans="1:21" ht="15.75">
      <c r="A4" s="43"/>
      <c r="B4" s="7" t="s">
        <v>145</v>
      </c>
      <c r="C4" s="7" t="s">
        <v>150</v>
      </c>
      <c r="D4" s="45" t="s">
        <v>42</v>
      </c>
      <c r="E4" s="182" t="s">
        <v>60</v>
      </c>
      <c r="F4" s="183"/>
      <c r="G4" s="183"/>
      <c r="H4" s="183"/>
      <c r="I4" s="183"/>
      <c r="J4" s="184" t="s">
        <v>61</v>
      </c>
      <c r="K4" s="185"/>
      <c r="L4" s="185"/>
      <c r="M4" s="185"/>
      <c r="N4" s="186"/>
      <c r="O4" s="196" t="s">
        <v>144</v>
      </c>
      <c r="P4" s="196"/>
      <c r="Q4" s="196"/>
      <c r="R4" s="196"/>
      <c r="S4" s="168" t="s">
        <v>128</v>
      </c>
      <c r="T4" s="40" t="s">
        <v>78</v>
      </c>
      <c r="U4" s="41" t="s">
        <v>1</v>
      </c>
    </row>
    <row r="5" spans="1:21" ht="14.25" thickBot="1">
      <c r="A5" s="20" t="s">
        <v>2</v>
      </c>
      <c r="B5" s="21" t="s">
        <v>3</v>
      </c>
      <c r="C5" s="22" t="s">
        <v>4</v>
      </c>
      <c r="D5" s="23"/>
      <c r="E5" s="24" t="s">
        <v>5</v>
      </c>
      <c r="F5" s="25" t="s">
        <v>6</v>
      </c>
      <c r="G5" s="25" t="s">
        <v>17</v>
      </c>
      <c r="H5" s="26" t="s">
        <v>7</v>
      </c>
      <c r="I5" s="26" t="s">
        <v>8</v>
      </c>
      <c r="J5" s="27" t="s">
        <v>9</v>
      </c>
      <c r="K5" s="27" t="s">
        <v>10</v>
      </c>
      <c r="L5" s="27" t="s">
        <v>18</v>
      </c>
      <c r="M5" s="28" t="s">
        <v>11</v>
      </c>
      <c r="N5" s="28" t="s">
        <v>12</v>
      </c>
      <c r="O5" s="30" t="s">
        <v>13</v>
      </c>
      <c r="P5" s="30" t="s">
        <v>14</v>
      </c>
      <c r="Q5" s="30" t="s">
        <v>15</v>
      </c>
      <c r="R5" s="29" t="s">
        <v>16</v>
      </c>
      <c r="S5" s="169" t="s">
        <v>129</v>
      </c>
      <c r="T5" s="90" t="s">
        <v>99</v>
      </c>
      <c r="U5" s="42" t="s">
        <v>43</v>
      </c>
    </row>
    <row r="6" spans="1:24" ht="12.75">
      <c r="A6" s="17">
        <v>1</v>
      </c>
      <c r="B6" s="165">
        <f>HRÁČI!B19</f>
        <v>117</v>
      </c>
      <c r="C6" s="166" t="str">
        <f>HRÁČI!C19</f>
        <v>Vavrík  </v>
      </c>
      <c r="D6" s="167" t="str">
        <f>HRÁČI!D19</f>
        <v>Roman</v>
      </c>
      <c r="E6" s="13">
        <v>427</v>
      </c>
      <c r="F6" s="9">
        <v>66</v>
      </c>
      <c r="G6" s="18">
        <f aca="true" t="shared" si="0" ref="G6:G28">F6*2.5</f>
        <v>165</v>
      </c>
      <c r="H6" s="31">
        <f aca="true" t="shared" si="1" ref="H6:H28">E6+G6</f>
        <v>592</v>
      </c>
      <c r="I6" s="38">
        <v>13</v>
      </c>
      <c r="J6" s="14">
        <v>520</v>
      </c>
      <c r="K6" s="9">
        <v>25</v>
      </c>
      <c r="L6" s="14">
        <f aca="true" t="shared" si="2" ref="L6:L28">K6*2.5</f>
        <v>62.5</v>
      </c>
      <c r="M6" s="31">
        <f aca="true" t="shared" si="3" ref="M6:M28">J6+L6</f>
        <v>582.5</v>
      </c>
      <c r="N6" s="38">
        <v>12</v>
      </c>
      <c r="O6" s="32">
        <f aca="true" t="shared" si="4" ref="O6:O28">E6+J6</f>
        <v>947</v>
      </c>
      <c r="P6" s="33">
        <f aca="true" t="shared" si="5" ref="P6:P28">G6+L6</f>
        <v>227.5</v>
      </c>
      <c r="Q6" s="34">
        <f aca="true" t="shared" si="6" ref="Q6:Q28">H6+M6</f>
        <v>1174.5</v>
      </c>
      <c r="R6" s="19">
        <f aca="true" t="shared" si="7" ref="R6:R28">I6+N6</f>
        <v>25</v>
      </c>
      <c r="S6" s="170">
        <v>3</v>
      </c>
      <c r="T6" s="51">
        <v>1</v>
      </c>
      <c r="U6" s="52">
        <f aca="true" t="shared" si="8" ref="U6:U28">R6+S6+T6</f>
        <v>29</v>
      </c>
      <c r="X6" s="44"/>
    </row>
    <row r="7" spans="1:21" ht="12.75">
      <c r="A7" s="16">
        <v>2</v>
      </c>
      <c r="B7" s="165">
        <f>HRÁČI!B6</f>
        <v>104</v>
      </c>
      <c r="C7" s="166" t="str">
        <f>HRÁČI!C6</f>
        <v>Dobiaš</v>
      </c>
      <c r="D7" s="167" t="str">
        <f>HRÁČI!D6</f>
        <v>Martin</v>
      </c>
      <c r="E7" s="13">
        <v>307</v>
      </c>
      <c r="F7" s="9">
        <v>112</v>
      </c>
      <c r="G7" s="13">
        <f t="shared" si="0"/>
        <v>280</v>
      </c>
      <c r="H7" s="8">
        <f t="shared" si="1"/>
        <v>587</v>
      </c>
      <c r="I7" s="39">
        <v>12</v>
      </c>
      <c r="J7" s="14">
        <v>-134</v>
      </c>
      <c r="K7" s="9">
        <v>164</v>
      </c>
      <c r="L7" s="14">
        <f t="shared" si="2"/>
        <v>410</v>
      </c>
      <c r="M7" s="8">
        <f t="shared" si="3"/>
        <v>276</v>
      </c>
      <c r="N7" s="39">
        <v>9</v>
      </c>
      <c r="O7" s="35">
        <f t="shared" si="4"/>
        <v>173</v>
      </c>
      <c r="P7" s="36">
        <f t="shared" si="5"/>
        <v>690</v>
      </c>
      <c r="Q7" s="37">
        <f t="shared" si="6"/>
        <v>863</v>
      </c>
      <c r="R7" s="15">
        <f t="shared" si="7"/>
        <v>21</v>
      </c>
      <c r="S7" s="171">
        <v>2</v>
      </c>
      <c r="T7" s="53">
        <v>3</v>
      </c>
      <c r="U7" s="52">
        <f t="shared" si="8"/>
        <v>26</v>
      </c>
    </row>
    <row r="8" spans="1:21" ht="12.75">
      <c r="A8" s="16">
        <v>3</v>
      </c>
      <c r="B8" s="165">
        <f>HRÁČI!B8</f>
        <v>106</v>
      </c>
      <c r="C8" s="166" t="str">
        <f>HRÁČI!C8</f>
        <v>Hegyi </v>
      </c>
      <c r="D8" s="167" t="str">
        <f>HRÁČI!D8</f>
        <v>Juraj</v>
      </c>
      <c r="E8" s="13">
        <v>59</v>
      </c>
      <c r="F8" s="9">
        <v>100</v>
      </c>
      <c r="G8" s="13">
        <f t="shared" si="0"/>
        <v>250</v>
      </c>
      <c r="H8" s="8">
        <f t="shared" si="1"/>
        <v>309</v>
      </c>
      <c r="I8" s="39">
        <v>9</v>
      </c>
      <c r="J8" s="14">
        <v>281.5</v>
      </c>
      <c r="K8" s="9">
        <v>62</v>
      </c>
      <c r="L8" s="14">
        <f t="shared" si="2"/>
        <v>155</v>
      </c>
      <c r="M8" s="8">
        <f t="shared" si="3"/>
        <v>436.5</v>
      </c>
      <c r="N8" s="39">
        <v>11</v>
      </c>
      <c r="O8" s="35">
        <f t="shared" si="4"/>
        <v>340.5</v>
      </c>
      <c r="P8" s="36">
        <f t="shared" si="5"/>
        <v>405</v>
      </c>
      <c r="Q8" s="37">
        <f t="shared" si="6"/>
        <v>745.5</v>
      </c>
      <c r="R8" s="15">
        <f t="shared" si="7"/>
        <v>20</v>
      </c>
      <c r="S8" s="171">
        <v>1</v>
      </c>
      <c r="T8" s="171">
        <v>2</v>
      </c>
      <c r="U8" s="52">
        <f t="shared" si="8"/>
        <v>23</v>
      </c>
    </row>
    <row r="9" spans="1:21" ht="12.75">
      <c r="A9" s="16">
        <v>4</v>
      </c>
      <c r="B9" s="165">
        <f>HRÁČI!B13</f>
        <v>111</v>
      </c>
      <c r="C9" s="166" t="str">
        <f>HRÁČI!C13</f>
        <v>Leskovský  </v>
      </c>
      <c r="D9" s="167" t="str">
        <f>HRÁČI!D13</f>
        <v>Roman</v>
      </c>
      <c r="E9" s="13">
        <v>-274.5</v>
      </c>
      <c r="F9" s="9">
        <v>122</v>
      </c>
      <c r="G9" s="13">
        <f t="shared" si="0"/>
        <v>305</v>
      </c>
      <c r="H9" s="8">
        <f t="shared" si="1"/>
        <v>30.5</v>
      </c>
      <c r="I9" s="39">
        <v>6</v>
      </c>
      <c r="J9" s="14">
        <v>110</v>
      </c>
      <c r="K9" s="9">
        <v>102</v>
      </c>
      <c r="L9" s="14">
        <f t="shared" si="2"/>
        <v>255</v>
      </c>
      <c r="M9" s="8">
        <f t="shared" si="3"/>
        <v>365</v>
      </c>
      <c r="N9" s="39">
        <v>10</v>
      </c>
      <c r="O9" s="35">
        <f t="shared" si="4"/>
        <v>-164.5</v>
      </c>
      <c r="P9" s="36">
        <f t="shared" si="5"/>
        <v>560</v>
      </c>
      <c r="Q9" s="37">
        <f t="shared" si="6"/>
        <v>395.5</v>
      </c>
      <c r="R9" s="15">
        <f t="shared" si="7"/>
        <v>16</v>
      </c>
      <c r="S9" s="171"/>
      <c r="T9" s="171"/>
      <c r="U9" s="52">
        <f t="shared" si="8"/>
        <v>16</v>
      </c>
    </row>
    <row r="10" spans="1:21" ht="12.75">
      <c r="A10" s="16">
        <v>5</v>
      </c>
      <c r="B10" s="165">
        <f>HRÁČI!B10</f>
        <v>108</v>
      </c>
      <c r="C10" s="166" t="str">
        <f>HRÁČI!C10</f>
        <v>Kazimír </v>
      </c>
      <c r="D10" s="167" t="str">
        <f>HRÁČI!D10</f>
        <v>Jozef</v>
      </c>
      <c r="E10" s="13">
        <v>-113</v>
      </c>
      <c r="F10" s="9">
        <v>102</v>
      </c>
      <c r="G10" s="13">
        <f t="shared" si="0"/>
        <v>255</v>
      </c>
      <c r="H10" s="8">
        <f t="shared" si="1"/>
        <v>142</v>
      </c>
      <c r="I10" s="39">
        <v>8</v>
      </c>
      <c r="J10" s="14">
        <v>-27</v>
      </c>
      <c r="K10" s="9">
        <v>54</v>
      </c>
      <c r="L10" s="14">
        <f t="shared" si="2"/>
        <v>135</v>
      </c>
      <c r="M10" s="8">
        <f t="shared" si="3"/>
        <v>108</v>
      </c>
      <c r="N10" s="39">
        <v>8</v>
      </c>
      <c r="O10" s="35">
        <f t="shared" si="4"/>
        <v>-140</v>
      </c>
      <c r="P10" s="36">
        <f t="shared" si="5"/>
        <v>390</v>
      </c>
      <c r="Q10" s="37">
        <f t="shared" si="6"/>
        <v>250</v>
      </c>
      <c r="R10" s="15">
        <f t="shared" si="7"/>
        <v>16</v>
      </c>
      <c r="S10" s="171"/>
      <c r="T10" s="171"/>
      <c r="U10" s="52">
        <f t="shared" si="8"/>
        <v>16</v>
      </c>
    </row>
    <row r="11" spans="1:21" ht="12.75">
      <c r="A11" s="16">
        <v>6</v>
      </c>
      <c r="B11" s="165">
        <f>HRÁČI!B20</f>
        <v>118</v>
      </c>
      <c r="C11" s="166" t="str">
        <f>HRÁČI!C20</f>
        <v>Vlčko</v>
      </c>
      <c r="D11" s="167" t="str">
        <f>HRÁČI!D20</f>
        <v>Miroslav</v>
      </c>
      <c r="E11" s="13">
        <v>-413</v>
      </c>
      <c r="F11" s="9">
        <v>12</v>
      </c>
      <c r="G11" s="13">
        <f t="shared" si="0"/>
        <v>30</v>
      </c>
      <c r="H11" s="8">
        <f t="shared" si="1"/>
        <v>-383</v>
      </c>
      <c r="I11" s="39">
        <v>1</v>
      </c>
      <c r="J11" s="14">
        <v>459</v>
      </c>
      <c r="K11" s="9">
        <v>74</v>
      </c>
      <c r="L11" s="14">
        <f t="shared" si="2"/>
        <v>185</v>
      </c>
      <c r="M11" s="8">
        <f t="shared" si="3"/>
        <v>644</v>
      </c>
      <c r="N11" s="39">
        <v>13</v>
      </c>
      <c r="O11" s="35">
        <f t="shared" si="4"/>
        <v>46</v>
      </c>
      <c r="P11" s="36">
        <f t="shared" si="5"/>
        <v>215</v>
      </c>
      <c r="Q11" s="37">
        <f t="shared" si="6"/>
        <v>261</v>
      </c>
      <c r="R11" s="15">
        <f t="shared" si="7"/>
        <v>14</v>
      </c>
      <c r="S11" s="171"/>
      <c r="T11" s="53"/>
      <c r="U11" s="52">
        <f t="shared" si="8"/>
        <v>14</v>
      </c>
    </row>
    <row r="12" spans="1:21" ht="12.75">
      <c r="A12" s="16">
        <v>7</v>
      </c>
      <c r="B12" s="165">
        <f>HRÁČI!B18</f>
        <v>116</v>
      </c>
      <c r="C12" s="166" t="str">
        <f>HRÁČI!C18</f>
        <v>Vavrík  </v>
      </c>
      <c r="D12" s="167" t="str">
        <f>HRÁČI!D18</f>
        <v>Ivan</v>
      </c>
      <c r="E12" s="13">
        <v>202</v>
      </c>
      <c r="F12" s="9">
        <v>63</v>
      </c>
      <c r="G12" s="13">
        <f t="shared" si="0"/>
        <v>157.5</v>
      </c>
      <c r="H12" s="8">
        <f t="shared" si="1"/>
        <v>359.5</v>
      </c>
      <c r="I12" s="39">
        <v>10</v>
      </c>
      <c r="J12" s="14">
        <v>-156</v>
      </c>
      <c r="K12" s="9">
        <v>8</v>
      </c>
      <c r="L12" s="14">
        <f t="shared" si="2"/>
        <v>20</v>
      </c>
      <c r="M12" s="8">
        <f t="shared" si="3"/>
        <v>-136</v>
      </c>
      <c r="N12" s="39">
        <v>4</v>
      </c>
      <c r="O12" s="35">
        <f t="shared" si="4"/>
        <v>46</v>
      </c>
      <c r="P12" s="36">
        <f t="shared" si="5"/>
        <v>177.5</v>
      </c>
      <c r="Q12" s="37">
        <f t="shared" si="6"/>
        <v>223.5</v>
      </c>
      <c r="R12" s="15">
        <f t="shared" si="7"/>
        <v>14</v>
      </c>
      <c r="S12" s="171"/>
      <c r="T12" s="53"/>
      <c r="U12" s="52">
        <f t="shared" si="8"/>
        <v>14</v>
      </c>
    </row>
    <row r="13" spans="1:21" ht="12.75">
      <c r="A13" s="16">
        <v>8</v>
      </c>
      <c r="B13" s="165">
        <f>HRÁČI!B17</f>
        <v>115</v>
      </c>
      <c r="C13" s="166" t="str">
        <f>HRÁČI!C17</f>
        <v>Andraščíková  </v>
      </c>
      <c r="D13" s="167" t="str">
        <f>HRÁČI!D17</f>
        <v>Beáta</v>
      </c>
      <c r="E13" s="13">
        <v>54</v>
      </c>
      <c r="F13" s="9">
        <v>123</v>
      </c>
      <c r="G13" s="13">
        <f t="shared" si="0"/>
        <v>307.5</v>
      </c>
      <c r="H13" s="8">
        <f t="shared" si="1"/>
        <v>361.5</v>
      </c>
      <c r="I13" s="39">
        <v>11</v>
      </c>
      <c r="J13" s="14">
        <v>-230</v>
      </c>
      <c r="K13" s="9">
        <v>27</v>
      </c>
      <c r="L13" s="14">
        <f t="shared" si="2"/>
        <v>67.5</v>
      </c>
      <c r="M13" s="8">
        <f t="shared" si="3"/>
        <v>-162.5</v>
      </c>
      <c r="N13" s="39">
        <v>3</v>
      </c>
      <c r="O13" s="35">
        <f t="shared" si="4"/>
        <v>-176</v>
      </c>
      <c r="P13" s="36">
        <f t="shared" si="5"/>
        <v>375</v>
      </c>
      <c r="Q13" s="37">
        <f t="shared" si="6"/>
        <v>199</v>
      </c>
      <c r="R13" s="15">
        <f t="shared" si="7"/>
        <v>14</v>
      </c>
      <c r="S13" s="171"/>
      <c r="T13" s="171"/>
      <c r="U13" s="52">
        <f t="shared" si="8"/>
        <v>14</v>
      </c>
    </row>
    <row r="14" spans="1:21" ht="12.75">
      <c r="A14" s="16">
        <v>9</v>
      </c>
      <c r="B14" s="165">
        <f>HRÁČI!B22</f>
        <v>120</v>
      </c>
      <c r="C14" s="166" t="str">
        <f>HRÁČI!C22</f>
        <v>Učník</v>
      </c>
      <c r="D14" s="167" t="str">
        <f>HRÁČI!D22</f>
        <v>Stanislav</v>
      </c>
      <c r="E14" s="13">
        <v>-32.5</v>
      </c>
      <c r="F14" s="9">
        <v>25</v>
      </c>
      <c r="G14" s="13">
        <f t="shared" si="0"/>
        <v>62.5</v>
      </c>
      <c r="H14" s="8">
        <f t="shared" si="1"/>
        <v>30</v>
      </c>
      <c r="I14" s="39">
        <v>5</v>
      </c>
      <c r="J14" s="14">
        <v>-98</v>
      </c>
      <c r="K14" s="9">
        <v>39</v>
      </c>
      <c r="L14" s="14">
        <f t="shared" si="2"/>
        <v>97.5</v>
      </c>
      <c r="M14" s="8">
        <f t="shared" si="3"/>
        <v>-0.5</v>
      </c>
      <c r="N14" s="39">
        <v>6</v>
      </c>
      <c r="O14" s="35">
        <f t="shared" si="4"/>
        <v>-130.5</v>
      </c>
      <c r="P14" s="36">
        <f t="shared" si="5"/>
        <v>160</v>
      </c>
      <c r="Q14" s="37">
        <f t="shared" si="6"/>
        <v>29.5</v>
      </c>
      <c r="R14" s="15">
        <f t="shared" si="7"/>
        <v>11</v>
      </c>
      <c r="S14" s="171"/>
      <c r="T14" s="53"/>
      <c r="U14" s="52">
        <f t="shared" si="8"/>
        <v>11</v>
      </c>
    </row>
    <row r="15" spans="1:21" ht="12.75">
      <c r="A15" s="16">
        <v>10</v>
      </c>
      <c r="B15" s="165">
        <f>HRÁČI!B15</f>
        <v>113</v>
      </c>
      <c r="C15" s="166" t="str">
        <f>HRÁČI!C15</f>
        <v>Rotter</v>
      </c>
      <c r="D15" s="167" t="str">
        <f>HRÁČI!D15</f>
        <v>Martin</v>
      </c>
      <c r="E15" s="13">
        <v>-67.5</v>
      </c>
      <c r="F15" s="9">
        <v>22</v>
      </c>
      <c r="G15" s="13">
        <f t="shared" si="0"/>
        <v>55</v>
      </c>
      <c r="H15" s="8">
        <f t="shared" si="1"/>
        <v>-12.5</v>
      </c>
      <c r="I15" s="39">
        <v>4</v>
      </c>
      <c r="J15" s="14">
        <v>-12</v>
      </c>
      <c r="K15" s="9">
        <v>7</v>
      </c>
      <c r="L15" s="14">
        <f t="shared" si="2"/>
        <v>17.5</v>
      </c>
      <c r="M15" s="8">
        <f t="shared" si="3"/>
        <v>5.5</v>
      </c>
      <c r="N15" s="39">
        <v>7</v>
      </c>
      <c r="O15" s="35">
        <f t="shared" si="4"/>
        <v>-79.5</v>
      </c>
      <c r="P15" s="36">
        <f t="shared" si="5"/>
        <v>72.5</v>
      </c>
      <c r="Q15" s="37">
        <f t="shared" si="6"/>
        <v>-7</v>
      </c>
      <c r="R15" s="15">
        <f t="shared" si="7"/>
        <v>11</v>
      </c>
      <c r="S15" s="171"/>
      <c r="T15" s="171"/>
      <c r="U15" s="52">
        <f t="shared" si="8"/>
        <v>11</v>
      </c>
    </row>
    <row r="16" spans="1:21" ht="12.75">
      <c r="A16" s="16">
        <v>11</v>
      </c>
      <c r="B16" s="165">
        <f>HRÁČI!B4</f>
        <v>102</v>
      </c>
      <c r="C16" s="166" t="str">
        <f>HRÁČI!C4</f>
        <v>Andraščíková  </v>
      </c>
      <c r="D16" s="167" t="str">
        <f>HRÁČI!D4</f>
        <v>Katarína</v>
      </c>
      <c r="E16" s="13">
        <v>13.5</v>
      </c>
      <c r="F16" s="9">
        <v>26</v>
      </c>
      <c r="G16" s="13">
        <f t="shared" si="0"/>
        <v>65</v>
      </c>
      <c r="H16" s="8">
        <f t="shared" si="1"/>
        <v>78.5</v>
      </c>
      <c r="I16" s="39">
        <v>7</v>
      </c>
      <c r="J16" s="14">
        <v>-254.5</v>
      </c>
      <c r="K16" s="9">
        <v>14</v>
      </c>
      <c r="L16" s="14">
        <f t="shared" si="2"/>
        <v>35</v>
      </c>
      <c r="M16" s="8">
        <f t="shared" si="3"/>
        <v>-219.5</v>
      </c>
      <c r="N16" s="39">
        <v>2</v>
      </c>
      <c r="O16" s="35">
        <f t="shared" si="4"/>
        <v>-241</v>
      </c>
      <c r="P16" s="36">
        <f t="shared" si="5"/>
        <v>100</v>
      </c>
      <c r="Q16" s="37">
        <f t="shared" si="6"/>
        <v>-141</v>
      </c>
      <c r="R16" s="15">
        <f t="shared" si="7"/>
        <v>9</v>
      </c>
      <c r="S16" s="171"/>
      <c r="T16" s="53"/>
      <c r="U16" s="52">
        <f t="shared" si="8"/>
        <v>9</v>
      </c>
    </row>
    <row r="17" spans="1:21" ht="12.75">
      <c r="A17" s="16">
        <v>12</v>
      </c>
      <c r="B17" s="165">
        <f>HRÁČI!B9</f>
        <v>107</v>
      </c>
      <c r="C17" s="166" t="str">
        <f>HRÁČI!C9</f>
        <v>Vavríková</v>
      </c>
      <c r="D17" s="167" t="str">
        <f>HRÁČI!D9</f>
        <v>Lucia</v>
      </c>
      <c r="E17" s="13">
        <v>-89</v>
      </c>
      <c r="F17" s="9">
        <v>1</v>
      </c>
      <c r="G17" s="13">
        <f t="shared" si="0"/>
        <v>2.5</v>
      </c>
      <c r="H17" s="8">
        <f t="shared" si="1"/>
        <v>-86.5</v>
      </c>
      <c r="I17" s="39">
        <v>2</v>
      </c>
      <c r="J17" s="14">
        <v>-20.5</v>
      </c>
      <c r="K17" s="9">
        <v>3</v>
      </c>
      <c r="L17" s="14">
        <f t="shared" si="2"/>
        <v>7.5</v>
      </c>
      <c r="M17" s="8">
        <f t="shared" si="3"/>
        <v>-13</v>
      </c>
      <c r="N17" s="39">
        <v>5</v>
      </c>
      <c r="O17" s="35">
        <f t="shared" si="4"/>
        <v>-109.5</v>
      </c>
      <c r="P17" s="36">
        <f t="shared" si="5"/>
        <v>10</v>
      </c>
      <c r="Q17" s="37">
        <f t="shared" si="6"/>
        <v>-99.5</v>
      </c>
      <c r="R17" s="15">
        <f t="shared" si="7"/>
        <v>7</v>
      </c>
      <c r="S17" s="171"/>
      <c r="T17" s="171"/>
      <c r="U17" s="52">
        <f t="shared" si="8"/>
        <v>7</v>
      </c>
    </row>
    <row r="18" spans="1:21" ht="12.75">
      <c r="A18" s="16">
        <v>13</v>
      </c>
      <c r="B18" s="165">
        <f>HRÁČI!B16</f>
        <v>114</v>
      </c>
      <c r="C18" s="166" t="str">
        <f>HRÁČI!C16</f>
        <v>Stadtrucker </v>
      </c>
      <c r="D18" s="167" t="str">
        <f>HRÁČI!D16</f>
        <v>Fedor</v>
      </c>
      <c r="E18" s="13">
        <v>-73</v>
      </c>
      <c r="F18" s="9">
        <v>16</v>
      </c>
      <c r="G18" s="13">
        <f t="shared" si="0"/>
        <v>40</v>
      </c>
      <c r="H18" s="8">
        <f t="shared" si="1"/>
        <v>-33</v>
      </c>
      <c r="I18" s="39">
        <v>3</v>
      </c>
      <c r="J18" s="14">
        <v>-438.5</v>
      </c>
      <c r="K18" s="9">
        <v>76</v>
      </c>
      <c r="L18" s="14">
        <f t="shared" si="2"/>
        <v>190</v>
      </c>
      <c r="M18" s="8">
        <f t="shared" si="3"/>
        <v>-248.5</v>
      </c>
      <c r="N18" s="39">
        <v>1</v>
      </c>
      <c r="O18" s="35">
        <f t="shared" si="4"/>
        <v>-511.5</v>
      </c>
      <c r="P18" s="36">
        <f t="shared" si="5"/>
        <v>230</v>
      </c>
      <c r="Q18" s="37">
        <f t="shared" si="6"/>
        <v>-281.5</v>
      </c>
      <c r="R18" s="15">
        <f t="shared" si="7"/>
        <v>4</v>
      </c>
      <c r="S18" s="171"/>
      <c r="T18" s="171"/>
      <c r="U18" s="52">
        <f t="shared" si="8"/>
        <v>4</v>
      </c>
    </row>
    <row r="19" spans="1:21" ht="12.75">
      <c r="A19" s="16">
        <v>14</v>
      </c>
      <c r="B19" s="165">
        <f>HRÁČI!B3</f>
        <v>101</v>
      </c>
      <c r="C19" s="166" t="str">
        <f>HRÁČI!C3</f>
        <v>Andraščík</v>
      </c>
      <c r="D19" s="167" t="str">
        <f>HRÁČI!D3</f>
        <v>Michal</v>
      </c>
      <c r="E19" s="13"/>
      <c r="F19" s="9"/>
      <c r="G19" s="13">
        <f t="shared" si="0"/>
        <v>0</v>
      </c>
      <c r="H19" s="8">
        <f t="shared" si="1"/>
        <v>0</v>
      </c>
      <c r="I19" s="39"/>
      <c r="J19" s="14"/>
      <c r="K19" s="9"/>
      <c r="L19" s="14">
        <f t="shared" si="2"/>
        <v>0</v>
      </c>
      <c r="M19" s="8">
        <f t="shared" si="3"/>
        <v>0</v>
      </c>
      <c r="N19" s="39"/>
      <c r="O19" s="35">
        <f t="shared" si="4"/>
        <v>0</v>
      </c>
      <c r="P19" s="36">
        <f t="shared" si="5"/>
        <v>0</v>
      </c>
      <c r="Q19" s="37">
        <f t="shared" si="6"/>
        <v>0</v>
      </c>
      <c r="R19" s="15">
        <f t="shared" si="7"/>
        <v>0</v>
      </c>
      <c r="S19" s="171"/>
      <c r="T19" s="53"/>
      <c r="U19" s="52">
        <f t="shared" si="8"/>
        <v>0</v>
      </c>
    </row>
    <row r="20" spans="1:21" ht="12.75">
      <c r="A20" s="16">
        <v>15</v>
      </c>
      <c r="B20" s="165">
        <f>HRÁČI!B5</f>
        <v>103</v>
      </c>
      <c r="C20" s="166" t="str">
        <f>HRÁČI!C5</f>
        <v>Bisák </v>
      </c>
      <c r="D20" s="167" t="str">
        <f>HRÁČI!D5</f>
        <v>Viliam</v>
      </c>
      <c r="E20" s="13"/>
      <c r="F20" s="9"/>
      <c r="G20" s="13">
        <f t="shared" si="0"/>
        <v>0</v>
      </c>
      <c r="H20" s="8">
        <f t="shared" si="1"/>
        <v>0</v>
      </c>
      <c r="I20" s="39"/>
      <c r="J20" s="14"/>
      <c r="K20" s="9"/>
      <c r="L20" s="14">
        <f t="shared" si="2"/>
        <v>0</v>
      </c>
      <c r="M20" s="8">
        <f t="shared" si="3"/>
        <v>0</v>
      </c>
      <c r="N20" s="39"/>
      <c r="O20" s="35">
        <f t="shared" si="4"/>
        <v>0</v>
      </c>
      <c r="P20" s="36">
        <f t="shared" si="5"/>
        <v>0</v>
      </c>
      <c r="Q20" s="37">
        <f t="shared" si="6"/>
        <v>0</v>
      </c>
      <c r="R20" s="15">
        <f t="shared" si="7"/>
        <v>0</v>
      </c>
      <c r="S20" s="171"/>
      <c r="T20" s="53"/>
      <c r="U20" s="52">
        <f t="shared" si="8"/>
        <v>0</v>
      </c>
    </row>
    <row r="21" spans="1:21" ht="12.75">
      <c r="A21" s="16">
        <v>16</v>
      </c>
      <c r="B21" s="165">
        <f>HRÁČI!B7</f>
        <v>105</v>
      </c>
      <c r="C21" s="166" t="str">
        <f>HRÁČI!C7</f>
        <v>Korčák</v>
      </c>
      <c r="D21" s="167" t="str">
        <f>HRÁČI!D7</f>
        <v>Dušan</v>
      </c>
      <c r="E21" s="13"/>
      <c r="F21" s="9"/>
      <c r="G21" s="13">
        <f t="shared" si="0"/>
        <v>0</v>
      </c>
      <c r="H21" s="8">
        <f t="shared" si="1"/>
        <v>0</v>
      </c>
      <c r="I21" s="39"/>
      <c r="J21" s="14"/>
      <c r="K21" s="9"/>
      <c r="L21" s="14">
        <f t="shared" si="2"/>
        <v>0</v>
      </c>
      <c r="M21" s="8">
        <f t="shared" si="3"/>
        <v>0</v>
      </c>
      <c r="N21" s="39"/>
      <c r="O21" s="35">
        <f t="shared" si="4"/>
        <v>0</v>
      </c>
      <c r="P21" s="36">
        <f t="shared" si="5"/>
        <v>0</v>
      </c>
      <c r="Q21" s="37">
        <f t="shared" si="6"/>
        <v>0</v>
      </c>
      <c r="R21" s="15">
        <f t="shared" si="7"/>
        <v>0</v>
      </c>
      <c r="S21" s="171"/>
      <c r="T21" s="171"/>
      <c r="U21" s="52">
        <f t="shared" si="8"/>
        <v>0</v>
      </c>
    </row>
    <row r="22" spans="1:21" ht="12.75">
      <c r="A22" s="16">
        <v>17</v>
      </c>
      <c r="B22" s="165">
        <f>HRÁČI!B11</f>
        <v>109</v>
      </c>
      <c r="C22" s="166" t="str">
        <f>HRÁČI!C11</f>
        <v>Kolandra</v>
      </c>
      <c r="D22" s="167" t="str">
        <f>HRÁČI!D11</f>
        <v>Ivan</v>
      </c>
      <c r="E22" s="13"/>
      <c r="F22" s="9"/>
      <c r="G22" s="13">
        <f t="shared" si="0"/>
        <v>0</v>
      </c>
      <c r="H22" s="8">
        <f t="shared" si="1"/>
        <v>0</v>
      </c>
      <c r="I22" s="39"/>
      <c r="J22" s="14"/>
      <c r="K22" s="9"/>
      <c r="L22" s="14">
        <f t="shared" si="2"/>
        <v>0</v>
      </c>
      <c r="M22" s="8">
        <f t="shared" si="3"/>
        <v>0</v>
      </c>
      <c r="N22" s="39"/>
      <c r="O22" s="35">
        <f t="shared" si="4"/>
        <v>0</v>
      </c>
      <c r="P22" s="36">
        <f t="shared" si="5"/>
        <v>0</v>
      </c>
      <c r="Q22" s="37">
        <f t="shared" si="6"/>
        <v>0</v>
      </c>
      <c r="R22" s="15">
        <f t="shared" si="7"/>
        <v>0</v>
      </c>
      <c r="S22" s="171"/>
      <c r="T22" s="171"/>
      <c r="U22" s="52">
        <f t="shared" si="8"/>
        <v>0</v>
      </c>
    </row>
    <row r="23" spans="1:21" ht="12.75">
      <c r="A23" s="16">
        <v>18</v>
      </c>
      <c r="B23" s="165">
        <f>HRÁČI!B12</f>
        <v>110</v>
      </c>
      <c r="C23" s="166" t="str">
        <f>HRÁČI!C12</f>
        <v>Kováč  </v>
      </c>
      <c r="D23" s="167" t="str">
        <f>HRÁČI!D12</f>
        <v>Štefan</v>
      </c>
      <c r="E23" s="13"/>
      <c r="F23" s="9"/>
      <c r="G23" s="13">
        <f t="shared" si="0"/>
        <v>0</v>
      </c>
      <c r="H23" s="8">
        <f t="shared" si="1"/>
        <v>0</v>
      </c>
      <c r="I23" s="39"/>
      <c r="J23" s="14"/>
      <c r="K23" s="9"/>
      <c r="L23" s="14">
        <f t="shared" si="2"/>
        <v>0</v>
      </c>
      <c r="M23" s="8">
        <f t="shared" si="3"/>
        <v>0</v>
      </c>
      <c r="N23" s="39"/>
      <c r="O23" s="35">
        <f t="shared" si="4"/>
        <v>0</v>
      </c>
      <c r="P23" s="36">
        <f t="shared" si="5"/>
        <v>0</v>
      </c>
      <c r="Q23" s="37">
        <f t="shared" si="6"/>
        <v>0</v>
      </c>
      <c r="R23" s="15">
        <f t="shared" si="7"/>
        <v>0</v>
      </c>
      <c r="S23" s="171"/>
      <c r="T23" s="171"/>
      <c r="U23" s="52">
        <f t="shared" si="8"/>
        <v>0</v>
      </c>
    </row>
    <row r="24" spans="1:21" ht="12.75">
      <c r="A24" s="16">
        <v>19</v>
      </c>
      <c r="B24" s="165">
        <f>HRÁČI!B14</f>
        <v>112</v>
      </c>
      <c r="C24" s="166" t="str">
        <f>HRÁČI!C14</f>
        <v>Pecov</v>
      </c>
      <c r="D24" s="167" t="str">
        <f>HRÁČI!D14</f>
        <v>Ivan</v>
      </c>
      <c r="E24" s="13"/>
      <c r="F24" s="9"/>
      <c r="G24" s="13">
        <f t="shared" si="0"/>
        <v>0</v>
      </c>
      <c r="H24" s="8">
        <f t="shared" si="1"/>
        <v>0</v>
      </c>
      <c r="I24" s="39"/>
      <c r="J24" s="14"/>
      <c r="K24" s="9"/>
      <c r="L24" s="14">
        <f t="shared" si="2"/>
        <v>0</v>
      </c>
      <c r="M24" s="8">
        <f t="shared" si="3"/>
        <v>0</v>
      </c>
      <c r="N24" s="39"/>
      <c r="O24" s="35">
        <f t="shared" si="4"/>
        <v>0</v>
      </c>
      <c r="P24" s="36">
        <f t="shared" si="5"/>
        <v>0</v>
      </c>
      <c r="Q24" s="37">
        <f t="shared" si="6"/>
        <v>0</v>
      </c>
      <c r="R24" s="15">
        <f t="shared" si="7"/>
        <v>0</v>
      </c>
      <c r="S24" s="171"/>
      <c r="T24" s="171"/>
      <c r="U24" s="52">
        <f t="shared" si="8"/>
        <v>0</v>
      </c>
    </row>
    <row r="25" spans="1:21" ht="12.75">
      <c r="A25" s="16">
        <v>20</v>
      </c>
      <c r="B25" s="165">
        <f>HRÁČI!B21</f>
        <v>119</v>
      </c>
      <c r="C25" s="166" t="str">
        <f>HRÁČI!C21</f>
        <v>Rigo</v>
      </c>
      <c r="D25" s="167" t="str">
        <f>HRÁČI!D21</f>
        <v>Ľudovít</v>
      </c>
      <c r="E25" s="13"/>
      <c r="F25" s="9"/>
      <c r="G25" s="13">
        <f t="shared" si="0"/>
        <v>0</v>
      </c>
      <c r="H25" s="8">
        <f t="shared" si="1"/>
        <v>0</v>
      </c>
      <c r="I25" s="39"/>
      <c r="J25" s="14"/>
      <c r="K25" s="9"/>
      <c r="L25" s="14">
        <f t="shared" si="2"/>
        <v>0</v>
      </c>
      <c r="M25" s="8">
        <f t="shared" si="3"/>
        <v>0</v>
      </c>
      <c r="N25" s="39"/>
      <c r="O25" s="35">
        <f t="shared" si="4"/>
        <v>0</v>
      </c>
      <c r="P25" s="36">
        <f t="shared" si="5"/>
        <v>0</v>
      </c>
      <c r="Q25" s="37">
        <f t="shared" si="6"/>
        <v>0</v>
      </c>
      <c r="R25" s="15">
        <f t="shared" si="7"/>
        <v>0</v>
      </c>
      <c r="S25" s="171"/>
      <c r="T25" s="53"/>
      <c r="U25" s="52">
        <f t="shared" si="8"/>
        <v>0</v>
      </c>
    </row>
    <row r="26" spans="1:21" ht="12.75">
      <c r="A26" s="16">
        <v>21</v>
      </c>
      <c r="B26" s="165">
        <f>HRÁČI!B23</f>
        <v>121</v>
      </c>
      <c r="C26" s="166" t="str">
        <f>HRÁČI!C23</f>
        <v>Dula</v>
      </c>
      <c r="D26" s="167" t="str">
        <f>HRÁČI!D23</f>
        <v>Igor</v>
      </c>
      <c r="E26" s="13"/>
      <c r="F26" s="9"/>
      <c r="G26" s="13">
        <f t="shared" si="0"/>
        <v>0</v>
      </c>
      <c r="H26" s="8">
        <f t="shared" si="1"/>
        <v>0</v>
      </c>
      <c r="I26" s="39"/>
      <c r="J26" s="14"/>
      <c r="K26" s="9"/>
      <c r="L26" s="14">
        <f t="shared" si="2"/>
        <v>0</v>
      </c>
      <c r="M26" s="8">
        <f t="shared" si="3"/>
        <v>0</v>
      </c>
      <c r="N26" s="39"/>
      <c r="O26" s="35">
        <f t="shared" si="4"/>
        <v>0</v>
      </c>
      <c r="P26" s="36">
        <f t="shared" si="5"/>
        <v>0</v>
      </c>
      <c r="Q26" s="37">
        <f t="shared" si="6"/>
        <v>0</v>
      </c>
      <c r="R26" s="15">
        <f t="shared" si="7"/>
        <v>0</v>
      </c>
      <c r="S26" s="171"/>
      <c r="T26" s="53"/>
      <c r="U26" s="52">
        <f t="shared" si="8"/>
        <v>0</v>
      </c>
    </row>
    <row r="27" spans="1:21" ht="12.75">
      <c r="A27" s="16">
        <v>22</v>
      </c>
      <c r="B27" s="165">
        <f>HRÁČI!B24</f>
        <v>122</v>
      </c>
      <c r="C27" s="166" t="str">
        <f>HRÁČI!C24</f>
        <v>Dohnány</v>
      </c>
      <c r="D27" s="167" t="str">
        <f>HRÁČI!D24</f>
        <v>Roman</v>
      </c>
      <c r="E27" s="13"/>
      <c r="F27" s="9"/>
      <c r="G27" s="13">
        <f t="shared" si="0"/>
        <v>0</v>
      </c>
      <c r="H27" s="8">
        <f t="shared" si="1"/>
        <v>0</v>
      </c>
      <c r="I27" s="39"/>
      <c r="J27" s="14"/>
      <c r="K27" s="9"/>
      <c r="L27" s="14">
        <f t="shared" si="2"/>
        <v>0</v>
      </c>
      <c r="M27" s="8">
        <f t="shared" si="3"/>
        <v>0</v>
      </c>
      <c r="N27" s="39"/>
      <c r="O27" s="35">
        <f t="shared" si="4"/>
        <v>0</v>
      </c>
      <c r="P27" s="36">
        <f t="shared" si="5"/>
        <v>0</v>
      </c>
      <c r="Q27" s="37">
        <f t="shared" si="6"/>
        <v>0</v>
      </c>
      <c r="R27" s="15">
        <f t="shared" si="7"/>
        <v>0</v>
      </c>
      <c r="S27" s="171"/>
      <c r="T27" s="53"/>
      <c r="U27" s="52">
        <f t="shared" si="8"/>
        <v>0</v>
      </c>
    </row>
    <row r="28" spans="1:21" ht="12.75">
      <c r="A28" s="16">
        <v>23</v>
      </c>
      <c r="B28" s="165">
        <f>HRÁČI!B25</f>
        <v>123</v>
      </c>
      <c r="C28" s="166">
        <f>HRÁČI!C25</f>
        <v>0</v>
      </c>
      <c r="D28" s="167">
        <f>HRÁČI!D25</f>
        <v>0</v>
      </c>
      <c r="E28" s="13"/>
      <c r="F28" s="9"/>
      <c r="G28" s="13">
        <f t="shared" si="0"/>
        <v>0</v>
      </c>
      <c r="H28" s="8">
        <f t="shared" si="1"/>
        <v>0</v>
      </c>
      <c r="I28" s="39"/>
      <c r="J28" s="14"/>
      <c r="K28" s="9"/>
      <c r="L28" s="14">
        <f t="shared" si="2"/>
        <v>0</v>
      </c>
      <c r="M28" s="8">
        <f t="shared" si="3"/>
        <v>0</v>
      </c>
      <c r="N28" s="39"/>
      <c r="O28" s="35">
        <f t="shared" si="4"/>
        <v>0</v>
      </c>
      <c r="P28" s="36">
        <f t="shared" si="5"/>
        <v>0</v>
      </c>
      <c r="Q28" s="37">
        <f t="shared" si="6"/>
        <v>0</v>
      </c>
      <c r="R28" s="15">
        <f t="shared" si="7"/>
        <v>0</v>
      </c>
      <c r="S28" s="171"/>
      <c r="T28" s="53"/>
      <c r="U28" s="52">
        <f t="shared" si="8"/>
        <v>0</v>
      </c>
    </row>
    <row r="29" spans="1:21" ht="12.75">
      <c r="A29" s="1"/>
      <c r="E29" s="10">
        <f>SUM(E6:E28)</f>
        <v>0</v>
      </c>
      <c r="F29" s="11"/>
      <c r="G29" s="11"/>
      <c r="H29" s="11"/>
      <c r="I29" s="11"/>
      <c r="J29" s="10">
        <f>SUM(J6:J28)</f>
        <v>0</v>
      </c>
      <c r="K29" s="11"/>
      <c r="L29" s="11"/>
      <c r="M29" s="11"/>
      <c r="N29" s="11"/>
      <c r="O29" s="10">
        <f>SUM(O6:O28)</f>
        <v>0</v>
      </c>
      <c r="P29" s="12"/>
      <c r="Q29" s="12"/>
      <c r="T29" s="3"/>
      <c r="U29" s="4"/>
    </row>
    <row r="30" spans="1:21" ht="13.5" customHeight="1">
      <c r="A30" s="1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T30" s="1"/>
      <c r="U30" s="2"/>
    </row>
    <row r="31" spans="1:21" ht="13.5" customHeight="1">
      <c r="A31" s="104" t="s">
        <v>100</v>
      </c>
      <c r="B31" s="199" t="s">
        <v>60</v>
      </c>
      <c r="C31" s="200"/>
      <c r="D31" s="200"/>
      <c r="E31" s="200"/>
      <c r="F31" s="200"/>
      <c r="H31" s="197" t="s">
        <v>101</v>
      </c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</row>
    <row r="32" spans="1:21" ht="13.5" customHeight="1">
      <c r="A32" s="105" t="s">
        <v>103</v>
      </c>
      <c r="B32" s="103" t="s">
        <v>194</v>
      </c>
      <c r="C32" s="103"/>
      <c r="D32" s="103"/>
      <c r="E32" s="103"/>
      <c r="F32" s="103"/>
      <c r="H32" s="102" t="s">
        <v>78</v>
      </c>
      <c r="I32" s="198" t="s">
        <v>102</v>
      </c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</row>
    <row r="33" spans="1:21" ht="13.5" customHeight="1">
      <c r="A33" s="106" t="s">
        <v>104</v>
      </c>
      <c r="B33" s="99" t="s">
        <v>195</v>
      </c>
      <c r="C33" s="99"/>
      <c r="D33" s="99"/>
      <c r="E33" s="99"/>
      <c r="F33" s="99"/>
      <c r="H33" s="100">
        <v>88</v>
      </c>
      <c r="I33" s="187" t="s">
        <v>198</v>
      </c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9"/>
    </row>
    <row r="34" spans="1:21" ht="13.5" customHeight="1">
      <c r="A34" s="105" t="s">
        <v>105</v>
      </c>
      <c r="B34" s="103" t="s">
        <v>196</v>
      </c>
      <c r="C34" s="103"/>
      <c r="D34" s="103"/>
      <c r="E34" s="103"/>
      <c r="F34" s="103"/>
      <c r="H34" s="101">
        <v>60</v>
      </c>
      <c r="I34" s="190" t="s">
        <v>199</v>
      </c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89"/>
    </row>
    <row r="35" spans="1:21" ht="13.5" customHeight="1">
      <c r="A35" s="106" t="s">
        <v>106</v>
      </c>
      <c r="B35" s="99" t="s">
        <v>197</v>
      </c>
      <c r="C35" s="99"/>
      <c r="D35" s="99"/>
      <c r="E35" s="99"/>
      <c r="F35" s="99"/>
      <c r="H35" s="100"/>
      <c r="I35" s="187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9"/>
    </row>
    <row r="36" spans="1:21" ht="13.5" customHeight="1">
      <c r="A36" s="2"/>
      <c r="H36" s="101"/>
      <c r="I36" s="190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89"/>
    </row>
    <row r="37" spans="1:21" ht="13.5" customHeight="1">
      <c r="A37" s="104" t="s">
        <v>100</v>
      </c>
      <c r="B37" s="199" t="s">
        <v>61</v>
      </c>
      <c r="C37" s="199"/>
      <c r="D37" s="199"/>
      <c r="E37" s="199"/>
      <c r="F37" s="199"/>
      <c r="H37" s="100"/>
      <c r="I37" s="187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9"/>
    </row>
    <row r="38" spans="1:21" ht="13.5" customHeight="1">
      <c r="A38" s="105" t="s">
        <v>103</v>
      </c>
      <c r="B38" s="103" t="s">
        <v>200</v>
      </c>
      <c r="C38" s="103"/>
      <c r="D38" s="103"/>
      <c r="E38" s="103"/>
      <c r="F38" s="103"/>
      <c r="H38" s="101"/>
      <c r="I38" s="190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89"/>
    </row>
    <row r="39" spans="1:21" ht="13.5" customHeight="1">
      <c r="A39" s="106" t="s">
        <v>104</v>
      </c>
      <c r="B39" s="99" t="s">
        <v>201</v>
      </c>
      <c r="C39" s="99"/>
      <c r="D39" s="99"/>
      <c r="E39" s="99"/>
      <c r="F39" s="99"/>
      <c r="H39" s="100"/>
      <c r="I39" s="187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9"/>
    </row>
    <row r="40" spans="1:21" ht="13.5" customHeight="1">
      <c r="A40" s="105" t="s">
        <v>105</v>
      </c>
      <c r="B40" s="103" t="s">
        <v>202</v>
      </c>
      <c r="C40" s="103"/>
      <c r="D40" s="103"/>
      <c r="E40" s="103"/>
      <c r="F40" s="103"/>
      <c r="H40" s="101"/>
      <c r="I40" s="190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89"/>
    </row>
    <row r="41" spans="1:21" ht="13.5" customHeight="1">
      <c r="A41" s="106" t="s">
        <v>106</v>
      </c>
      <c r="B41" s="99" t="s">
        <v>203</v>
      </c>
      <c r="C41" s="99"/>
      <c r="D41" s="99"/>
      <c r="E41" s="99"/>
      <c r="F41" s="99"/>
      <c r="H41" s="100"/>
      <c r="I41" s="187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9"/>
    </row>
    <row r="42" spans="4:21" ht="12.75">
      <c r="D42" s="172"/>
      <c r="T42" s="1"/>
      <c r="U42" s="1"/>
    </row>
    <row r="43" spans="16:21" ht="12.75">
      <c r="P43" s="1"/>
      <c r="Q43" s="1"/>
      <c r="R43" s="1"/>
      <c r="S43" s="1"/>
      <c r="T43" s="1"/>
      <c r="U43" s="1"/>
    </row>
    <row r="44" spans="1:21" ht="12.75">
      <c r="A44" s="1"/>
      <c r="B44" s="2"/>
      <c r="P44" s="1"/>
      <c r="Q44" s="1"/>
      <c r="R44" s="1"/>
      <c r="S44" s="1"/>
      <c r="T44" s="1"/>
      <c r="U44" s="1"/>
    </row>
    <row r="45" spans="1:21" ht="12.7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</sheetData>
  <mergeCells count="18">
    <mergeCell ref="A3:X3"/>
    <mergeCell ref="I32:U32"/>
    <mergeCell ref="I33:U33"/>
    <mergeCell ref="I41:U41"/>
    <mergeCell ref="I34:U34"/>
    <mergeCell ref="I35:U35"/>
    <mergeCell ref="I36:U36"/>
    <mergeCell ref="I37:U37"/>
    <mergeCell ref="E2:U2"/>
    <mergeCell ref="I38:U38"/>
    <mergeCell ref="I39:U39"/>
    <mergeCell ref="I40:U40"/>
    <mergeCell ref="B31:F31"/>
    <mergeCell ref="B37:F37"/>
    <mergeCell ref="E4:I4"/>
    <mergeCell ref="J4:N4"/>
    <mergeCell ref="O4:R4"/>
    <mergeCell ref="H31:U3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3"/>
  <dimension ref="A1:X46"/>
  <sheetViews>
    <sheetView showGridLines="0" view="pageBreakPreview" zoomScaleNormal="85" zoomScaleSheetLayoutView="100" workbookViewId="0" topLeftCell="A1">
      <selection activeCell="K33" sqref="K33:U33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19" width="6.28125" style="0" customWidth="1"/>
    <col min="20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193" t="s">
        <v>45</v>
      </c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5"/>
      <c r="V2" s="6"/>
    </row>
    <row r="3" spans="1:24" ht="9" customHeight="1">
      <c r="A3" s="192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</row>
    <row r="4" spans="1:21" ht="15.75">
      <c r="A4" s="43"/>
      <c r="B4" s="7" t="s">
        <v>145</v>
      </c>
      <c r="C4" s="7" t="s">
        <v>151</v>
      </c>
      <c r="D4" s="45" t="s">
        <v>42</v>
      </c>
      <c r="E4" s="182" t="s">
        <v>62</v>
      </c>
      <c r="F4" s="183"/>
      <c r="G4" s="183"/>
      <c r="H4" s="183"/>
      <c r="I4" s="183"/>
      <c r="J4" s="184" t="s">
        <v>63</v>
      </c>
      <c r="K4" s="185"/>
      <c r="L4" s="185"/>
      <c r="M4" s="185"/>
      <c r="N4" s="186"/>
      <c r="O4" s="196" t="s">
        <v>64</v>
      </c>
      <c r="P4" s="196"/>
      <c r="Q4" s="196"/>
      <c r="R4" s="196"/>
      <c r="S4" s="168" t="s">
        <v>128</v>
      </c>
      <c r="T4" s="40" t="s">
        <v>78</v>
      </c>
      <c r="U4" s="41" t="s">
        <v>1</v>
      </c>
    </row>
    <row r="5" spans="1:21" ht="14.25" thickBot="1">
      <c r="A5" s="20" t="s">
        <v>2</v>
      </c>
      <c r="B5" s="21" t="s">
        <v>3</v>
      </c>
      <c r="C5" s="22" t="s">
        <v>4</v>
      </c>
      <c r="D5" s="23"/>
      <c r="E5" s="24" t="s">
        <v>5</v>
      </c>
      <c r="F5" s="25" t="s">
        <v>6</v>
      </c>
      <c r="G5" s="25" t="s">
        <v>17</v>
      </c>
      <c r="H5" s="26" t="s">
        <v>7</v>
      </c>
      <c r="I5" s="26" t="s">
        <v>8</v>
      </c>
      <c r="J5" s="27" t="s">
        <v>9</v>
      </c>
      <c r="K5" s="27" t="s">
        <v>10</v>
      </c>
      <c r="L5" s="27" t="s">
        <v>18</v>
      </c>
      <c r="M5" s="28" t="s">
        <v>11</v>
      </c>
      <c r="N5" s="28" t="s">
        <v>12</v>
      </c>
      <c r="O5" s="30" t="s">
        <v>13</v>
      </c>
      <c r="P5" s="30" t="s">
        <v>14</v>
      </c>
      <c r="Q5" s="30" t="s">
        <v>15</v>
      </c>
      <c r="R5" s="29" t="s">
        <v>16</v>
      </c>
      <c r="S5" s="169" t="s">
        <v>129</v>
      </c>
      <c r="T5" s="90" t="s">
        <v>99</v>
      </c>
      <c r="U5" s="42" t="s">
        <v>43</v>
      </c>
    </row>
    <row r="6" spans="1:24" ht="12.75">
      <c r="A6" s="17">
        <v>1</v>
      </c>
      <c r="B6" s="165">
        <f>HRÁČI!B18</f>
        <v>116</v>
      </c>
      <c r="C6" s="166" t="str">
        <f>HRÁČI!C18</f>
        <v>Vavrík  </v>
      </c>
      <c r="D6" s="167" t="str">
        <f>HRÁČI!D18</f>
        <v>Ivan</v>
      </c>
      <c r="E6" s="176">
        <v>445.5</v>
      </c>
      <c r="F6" s="177">
        <v>33</v>
      </c>
      <c r="G6" s="18">
        <f aca="true" t="shared" si="0" ref="G6:G28">F6*2.5</f>
        <v>82.5</v>
      </c>
      <c r="H6" s="31">
        <f aca="true" t="shared" si="1" ref="H6:H28">E6+G6</f>
        <v>528</v>
      </c>
      <c r="I6" s="38">
        <v>9</v>
      </c>
      <c r="J6" s="176">
        <v>490.5</v>
      </c>
      <c r="K6" s="177">
        <v>54</v>
      </c>
      <c r="L6" s="14">
        <f aca="true" t="shared" si="2" ref="L6:L28">K6*2.5</f>
        <v>135</v>
      </c>
      <c r="M6" s="31">
        <f aca="true" t="shared" si="3" ref="M6:M28">J6+L6</f>
        <v>625.5</v>
      </c>
      <c r="N6" s="38">
        <v>12</v>
      </c>
      <c r="O6" s="32">
        <f aca="true" t="shared" si="4" ref="O6:O28">E6+J6</f>
        <v>936</v>
      </c>
      <c r="P6" s="33">
        <f aca="true" t="shared" si="5" ref="P6:P28">G6+L6</f>
        <v>217.5</v>
      </c>
      <c r="Q6" s="34">
        <f aca="true" t="shared" si="6" ref="Q6:Q28">H6+M6</f>
        <v>1153.5</v>
      </c>
      <c r="R6" s="19">
        <f aca="true" t="shared" si="7" ref="R6:R28">I6+N6</f>
        <v>21</v>
      </c>
      <c r="S6" s="170">
        <v>3</v>
      </c>
      <c r="T6" s="51"/>
      <c r="U6" s="52">
        <f aca="true" t="shared" si="8" ref="U6:U28">R6+S6+T6</f>
        <v>24</v>
      </c>
      <c r="X6" s="44"/>
    </row>
    <row r="7" spans="1:21" ht="12.75">
      <c r="A7" s="16">
        <v>2</v>
      </c>
      <c r="B7" s="165">
        <f>HRÁČI!B8</f>
        <v>106</v>
      </c>
      <c r="C7" s="166" t="str">
        <f>HRÁČI!C8</f>
        <v>Hegyi </v>
      </c>
      <c r="D7" s="167" t="str">
        <f>HRÁČI!D8</f>
        <v>Juraj</v>
      </c>
      <c r="E7" s="176">
        <v>104</v>
      </c>
      <c r="F7" s="177">
        <v>170</v>
      </c>
      <c r="G7" s="13">
        <f t="shared" si="0"/>
        <v>425</v>
      </c>
      <c r="H7" s="8">
        <f t="shared" si="1"/>
        <v>529</v>
      </c>
      <c r="I7" s="39">
        <v>10</v>
      </c>
      <c r="J7" s="176">
        <v>289</v>
      </c>
      <c r="K7" s="177">
        <v>81</v>
      </c>
      <c r="L7" s="14">
        <f t="shared" si="2"/>
        <v>202.5</v>
      </c>
      <c r="M7" s="8">
        <f t="shared" si="3"/>
        <v>491.5</v>
      </c>
      <c r="N7" s="39">
        <v>11</v>
      </c>
      <c r="O7" s="35">
        <f t="shared" si="4"/>
        <v>393</v>
      </c>
      <c r="P7" s="36">
        <f t="shared" si="5"/>
        <v>627.5</v>
      </c>
      <c r="Q7" s="37">
        <f t="shared" si="6"/>
        <v>1020.5</v>
      </c>
      <c r="R7" s="15">
        <f t="shared" si="7"/>
        <v>21</v>
      </c>
      <c r="S7" s="171">
        <v>2</v>
      </c>
      <c r="T7" s="171">
        <v>3</v>
      </c>
      <c r="U7" s="52">
        <f t="shared" si="8"/>
        <v>26</v>
      </c>
    </row>
    <row r="8" spans="1:21" ht="12.75">
      <c r="A8" s="16">
        <v>3</v>
      </c>
      <c r="B8" s="165">
        <f>HRÁČI!B17</f>
        <v>115</v>
      </c>
      <c r="C8" s="166" t="str">
        <f>HRÁČI!C17</f>
        <v>Andraščíková  </v>
      </c>
      <c r="D8" s="167" t="str">
        <f>HRÁČI!D17</f>
        <v>Beáta</v>
      </c>
      <c r="E8" s="176">
        <v>370.5</v>
      </c>
      <c r="F8" s="177">
        <v>103</v>
      </c>
      <c r="G8" s="13">
        <f t="shared" si="0"/>
        <v>257.5</v>
      </c>
      <c r="H8" s="8">
        <f t="shared" si="1"/>
        <v>628</v>
      </c>
      <c r="I8" s="39">
        <v>11</v>
      </c>
      <c r="J8" s="176">
        <v>-226.5</v>
      </c>
      <c r="K8" s="177">
        <v>40</v>
      </c>
      <c r="L8" s="14">
        <f t="shared" si="2"/>
        <v>100</v>
      </c>
      <c r="M8" s="8">
        <f t="shared" si="3"/>
        <v>-126.5</v>
      </c>
      <c r="N8" s="39">
        <v>4</v>
      </c>
      <c r="O8" s="35">
        <f t="shared" si="4"/>
        <v>144</v>
      </c>
      <c r="P8" s="36">
        <f t="shared" si="5"/>
        <v>357.5</v>
      </c>
      <c r="Q8" s="37">
        <f t="shared" si="6"/>
        <v>501.5</v>
      </c>
      <c r="R8" s="15">
        <f t="shared" si="7"/>
        <v>15</v>
      </c>
      <c r="S8" s="171">
        <v>1</v>
      </c>
      <c r="T8" s="171">
        <v>2</v>
      </c>
      <c r="U8" s="52">
        <f t="shared" si="8"/>
        <v>18</v>
      </c>
    </row>
    <row r="9" spans="1:21" ht="12.75">
      <c r="A9" s="16">
        <v>4</v>
      </c>
      <c r="B9" s="165">
        <f>HRÁČI!B10</f>
        <v>108</v>
      </c>
      <c r="C9" s="166" t="str">
        <f>HRÁČI!C10</f>
        <v>Kazimír </v>
      </c>
      <c r="D9" s="167" t="str">
        <f>HRÁČI!D10</f>
        <v>Jozef</v>
      </c>
      <c r="E9" s="176">
        <v>281</v>
      </c>
      <c r="F9" s="177">
        <v>21</v>
      </c>
      <c r="G9" s="13">
        <f t="shared" si="0"/>
        <v>52.5</v>
      </c>
      <c r="H9" s="8">
        <f t="shared" si="1"/>
        <v>333.5</v>
      </c>
      <c r="I9" s="39">
        <v>6</v>
      </c>
      <c r="J9" s="176">
        <v>-16.5</v>
      </c>
      <c r="K9" s="177">
        <v>32</v>
      </c>
      <c r="L9" s="14">
        <f t="shared" si="2"/>
        <v>80</v>
      </c>
      <c r="M9" s="8">
        <f t="shared" si="3"/>
        <v>63.5</v>
      </c>
      <c r="N9" s="39">
        <v>6</v>
      </c>
      <c r="O9" s="35">
        <f t="shared" si="4"/>
        <v>264.5</v>
      </c>
      <c r="P9" s="36">
        <f t="shared" si="5"/>
        <v>132.5</v>
      </c>
      <c r="Q9" s="37">
        <f t="shared" si="6"/>
        <v>397</v>
      </c>
      <c r="R9" s="15">
        <f t="shared" si="7"/>
        <v>12</v>
      </c>
      <c r="S9" s="171"/>
      <c r="T9" s="171"/>
      <c r="U9" s="52">
        <f t="shared" si="8"/>
        <v>12</v>
      </c>
    </row>
    <row r="10" spans="1:21" ht="12.75">
      <c r="A10" s="16">
        <v>5</v>
      </c>
      <c r="B10" s="165">
        <f>HRÁČI!B19</f>
        <v>117</v>
      </c>
      <c r="C10" s="166" t="str">
        <f>HRÁČI!C19</f>
        <v>Vavrík  </v>
      </c>
      <c r="D10" s="167" t="str">
        <f>HRÁČI!D19</f>
        <v>Roman</v>
      </c>
      <c r="E10" s="176">
        <v>153.5</v>
      </c>
      <c r="F10" s="177">
        <v>88</v>
      </c>
      <c r="G10" s="13">
        <f t="shared" si="0"/>
        <v>220</v>
      </c>
      <c r="H10" s="8">
        <f t="shared" si="1"/>
        <v>373.5</v>
      </c>
      <c r="I10" s="39">
        <v>7</v>
      </c>
      <c r="J10" s="176">
        <v>13.5</v>
      </c>
      <c r="K10" s="177">
        <v>2</v>
      </c>
      <c r="L10" s="14">
        <f t="shared" si="2"/>
        <v>5</v>
      </c>
      <c r="M10" s="8">
        <f t="shared" si="3"/>
        <v>18.5</v>
      </c>
      <c r="N10" s="39">
        <v>5</v>
      </c>
      <c r="O10" s="35">
        <f t="shared" si="4"/>
        <v>167</v>
      </c>
      <c r="P10" s="36">
        <f t="shared" si="5"/>
        <v>225</v>
      </c>
      <c r="Q10" s="37">
        <f t="shared" si="6"/>
        <v>392</v>
      </c>
      <c r="R10" s="15">
        <f t="shared" si="7"/>
        <v>12</v>
      </c>
      <c r="S10" s="171"/>
      <c r="T10" s="53">
        <v>1</v>
      </c>
      <c r="U10" s="52">
        <f t="shared" si="8"/>
        <v>13</v>
      </c>
    </row>
    <row r="11" spans="1:21" ht="12.75">
      <c r="A11" s="16">
        <v>6</v>
      </c>
      <c r="B11" s="165">
        <f>HRÁČI!B5</f>
        <v>103</v>
      </c>
      <c r="C11" s="166" t="str">
        <f>HRÁČI!C5</f>
        <v>Bisák </v>
      </c>
      <c r="D11" s="167" t="str">
        <f>HRÁČI!D5</f>
        <v>Viliam</v>
      </c>
      <c r="E11" s="176">
        <v>17</v>
      </c>
      <c r="F11" s="177">
        <v>32</v>
      </c>
      <c r="G11" s="13">
        <f t="shared" si="0"/>
        <v>80</v>
      </c>
      <c r="H11" s="8">
        <f t="shared" si="1"/>
        <v>97</v>
      </c>
      <c r="I11" s="39">
        <v>4</v>
      </c>
      <c r="J11" s="176">
        <v>146.5</v>
      </c>
      <c r="K11" s="177">
        <v>27</v>
      </c>
      <c r="L11" s="14">
        <f t="shared" si="2"/>
        <v>67.5</v>
      </c>
      <c r="M11" s="8">
        <f t="shared" si="3"/>
        <v>214</v>
      </c>
      <c r="N11" s="39">
        <v>8</v>
      </c>
      <c r="O11" s="35">
        <f t="shared" si="4"/>
        <v>163.5</v>
      </c>
      <c r="P11" s="36">
        <f t="shared" si="5"/>
        <v>147.5</v>
      </c>
      <c r="Q11" s="37">
        <f t="shared" si="6"/>
        <v>311</v>
      </c>
      <c r="R11" s="15">
        <f t="shared" si="7"/>
        <v>12</v>
      </c>
      <c r="S11" s="171"/>
      <c r="T11" s="53"/>
      <c r="U11" s="52">
        <f t="shared" si="8"/>
        <v>12</v>
      </c>
    </row>
    <row r="12" spans="1:21" ht="12.75">
      <c r="A12" s="16">
        <v>7</v>
      </c>
      <c r="B12" s="165">
        <f>HRÁČI!B22</f>
        <v>120</v>
      </c>
      <c r="C12" s="166" t="str">
        <f>HRÁČI!C22</f>
        <v>Učník</v>
      </c>
      <c r="D12" s="167" t="str">
        <f>HRÁČI!D22</f>
        <v>Stanislav</v>
      </c>
      <c r="E12" s="176">
        <v>-157</v>
      </c>
      <c r="F12" s="177">
        <v>11</v>
      </c>
      <c r="G12" s="13">
        <f t="shared" si="0"/>
        <v>27.5</v>
      </c>
      <c r="H12" s="8">
        <f t="shared" si="1"/>
        <v>-129.5</v>
      </c>
      <c r="I12" s="39">
        <v>3</v>
      </c>
      <c r="J12" s="176">
        <v>154.5</v>
      </c>
      <c r="K12" s="177">
        <v>37</v>
      </c>
      <c r="L12" s="14">
        <f t="shared" si="2"/>
        <v>92.5</v>
      </c>
      <c r="M12" s="8">
        <f t="shared" si="3"/>
        <v>247</v>
      </c>
      <c r="N12" s="39">
        <v>9</v>
      </c>
      <c r="O12" s="35">
        <f t="shared" si="4"/>
        <v>-2.5</v>
      </c>
      <c r="P12" s="36">
        <f t="shared" si="5"/>
        <v>120</v>
      </c>
      <c r="Q12" s="37">
        <f t="shared" si="6"/>
        <v>117.5</v>
      </c>
      <c r="R12" s="15">
        <f t="shared" si="7"/>
        <v>12</v>
      </c>
      <c r="S12" s="171"/>
      <c r="T12" s="53"/>
      <c r="U12" s="52">
        <f t="shared" si="8"/>
        <v>12</v>
      </c>
    </row>
    <row r="13" spans="1:21" ht="12.75">
      <c r="A13" s="16">
        <v>8</v>
      </c>
      <c r="B13" s="165">
        <f>HRÁČI!B16</f>
        <v>114</v>
      </c>
      <c r="C13" s="166" t="str">
        <f>HRÁČI!C16</f>
        <v>Stadtrucker </v>
      </c>
      <c r="D13" s="167" t="str">
        <f>HRÁČI!D16</f>
        <v>Fedor</v>
      </c>
      <c r="E13" s="176">
        <v>-816</v>
      </c>
      <c r="F13" s="177">
        <v>192</v>
      </c>
      <c r="G13" s="13">
        <f t="shared" si="0"/>
        <v>480</v>
      </c>
      <c r="H13" s="8">
        <f t="shared" si="1"/>
        <v>-336</v>
      </c>
      <c r="I13" s="39">
        <v>2</v>
      </c>
      <c r="J13" s="176">
        <v>54</v>
      </c>
      <c r="K13" s="177">
        <v>140</v>
      </c>
      <c r="L13" s="14">
        <f t="shared" si="2"/>
        <v>350</v>
      </c>
      <c r="M13" s="8">
        <f t="shared" si="3"/>
        <v>404</v>
      </c>
      <c r="N13" s="39">
        <v>10</v>
      </c>
      <c r="O13" s="35">
        <f t="shared" si="4"/>
        <v>-762</v>
      </c>
      <c r="P13" s="36">
        <f t="shared" si="5"/>
        <v>830</v>
      </c>
      <c r="Q13" s="37">
        <f t="shared" si="6"/>
        <v>68</v>
      </c>
      <c r="R13" s="15">
        <f t="shared" si="7"/>
        <v>12</v>
      </c>
      <c r="S13" s="171"/>
      <c r="T13" s="171"/>
      <c r="U13" s="52">
        <f t="shared" si="8"/>
        <v>12</v>
      </c>
    </row>
    <row r="14" spans="1:21" ht="12.75">
      <c r="A14" s="16">
        <v>9</v>
      </c>
      <c r="B14" s="165">
        <f>HRÁČI!B6</f>
        <v>104</v>
      </c>
      <c r="C14" s="166" t="str">
        <f>HRÁČI!C6</f>
        <v>Dobiaš</v>
      </c>
      <c r="D14" s="167" t="str">
        <f>HRÁČI!D6</f>
        <v>Martin</v>
      </c>
      <c r="E14" s="176">
        <v>36</v>
      </c>
      <c r="F14" s="177">
        <v>141</v>
      </c>
      <c r="G14" s="13">
        <f t="shared" si="0"/>
        <v>352.5</v>
      </c>
      <c r="H14" s="8">
        <f t="shared" si="1"/>
        <v>388.5</v>
      </c>
      <c r="I14" s="39">
        <v>8</v>
      </c>
      <c r="J14" s="176">
        <v>-553</v>
      </c>
      <c r="K14" s="177">
        <v>63</v>
      </c>
      <c r="L14" s="14">
        <f t="shared" si="2"/>
        <v>157.5</v>
      </c>
      <c r="M14" s="8">
        <f t="shared" si="3"/>
        <v>-395.5</v>
      </c>
      <c r="N14" s="39">
        <v>2</v>
      </c>
      <c r="O14" s="35">
        <f t="shared" si="4"/>
        <v>-517</v>
      </c>
      <c r="P14" s="36">
        <f t="shared" si="5"/>
        <v>510</v>
      </c>
      <c r="Q14" s="37">
        <f t="shared" si="6"/>
        <v>-7</v>
      </c>
      <c r="R14" s="15">
        <f t="shared" si="7"/>
        <v>10</v>
      </c>
      <c r="S14" s="171"/>
      <c r="T14" s="53"/>
      <c r="U14" s="52">
        <f t="shared" si="8"/>
        <v>10</v>
      </c>
    </row>
    <row r="15" spans="1:21" ht="12.75">
      <c r="A15" s="16">
        <v>10</v>
      </c>
      <c r="B15" s="165">
        <f>HRÁČI!B4</f>
        <v>102</v>
      </c>
      <c r="C15" s="166" t="str">
        <f>HRÁČI!C4</f>
        <v>Andraščíková  </v>
      </c>
      <c r="D15" s="167" t="str">
        <f>HRÁČI!D4</f>
        <v>Katarína</v>
      </c>
      <c r="E15" s="176">
        <v>99.5</v>
      </c>
      <c r="F15" s="177">
        <v>44</v>
      </c>
      <c r="G15" s="13">
        <f t="shared" si="0"/>
        <v>110</v>
      </c>
      <c r="H15" s="8">
        <f t="shared" si="1"/>
        <v>209.5</v>
      </c>
      <c r="I15" s="39">
        <v>5</v>
      </c>
      <c r="J15" s="176">
        <v>-143.5</v>
      </c>
      <c r="K15" s="177">
        <v>4</v>
      </c>
      <c r="L15" s="14">
        <f t="shared" si="2"/>
        <v>10</v>
      </c>
      <c r="M15" s="8">
        <f t="shared" si="3"/>
        <v>-133.5</v>
      </c>
      <c r="N15" s="39">
        <v>3</v>
      </c>
      <c r="O15" s="35">
        <f t="shared" si="4"/>
        <v>-44</v>
      </c>
      <c r="P15" s="36">
        <f t="shared" si="5"/>
        <v>120</v>
      </c>
      <c r="Q15" s="37">
        <f t="shared" si="6"/>
        <v>76</v>
      </c>
      <c r="R15" s="15">
        <f t="shared" si="7"/>
        <v>8</v>
      </c>
      <c r="S15" s="171"/>
      <c r="T15" s="53"/>
      <c r="U15" s="52">
        <f t="shared" si="8"/>
        <v>8</v>
      </c>
    </row>
    <row r="16" spans="1:21" ht="12.75">
      <c r="A16" s="16">
        <v>11</v>
      </c>
      <c r="B16" s="165">
        <f>HRÁČI!B9</f>
        <v>107</v>
      </c>
      <c r="C16" s="166" t="str">
        <f>HRÁČI!C9</f>
        <v>Vavríková</v>
      </c>
      <c r="D16" s="167" t="str">
        <f>HRÁČI!D9</f>
        <v>Lucia</v>
      </c>
      <c r="E16" s="176"/>
      <c r="F16" s="177"/>
      <c r="G16" s="13">
        <f t="shared" si="0"/>
        <v>0</v>
      </c>
      <c r="H16" s="8">
        <f t="shared" si="1"/>
        <v>0</v>
      </c>
      <c r="I16" s="39"/>
      <c r="J16" s="176">
        <v>205</v>
      </c>
      <c r="K16" s="177">
        <v>3</v>
      </c>
      <c r="L16" s="14">
        <f t="shared" si="2"/>
        <v>7.5</v>
      </c>
      <c r="M16" s="8">
        <f t="shared" si="3"/>
        <v>212.5</v>
      </c>
      <c r="N16" s="39">
        <v>7</v>
      </c>
      <c r="O16" s="35">
        <f t="shared" si="4"/>
        <v>205</v>
      </c>
      <c r="P16" s="36">
        <f t="shared" si="5"/>
        <v>7.5</v>
      </c>
      <c r="Q16" s="37">
        <f t="shared" si="6"/>
        <v>212.5</v>
      </c>
      <c r="R16" s="15">
        <f t="shared" si="7"/>
        <v>7</v>
      </c>
      <c r="S16" s="171"/>
      <c r="T16" s="171"/>
      <c r="U16" s="52">
        <f t="shared" si="8"/>
        <v>7</v>
      </c>
    </row>
    <row r="17" spans="1:21" ht="12.75">
      <c r="A17" s="16">
        <v>12</v>
      </c>
      <c r="B17" s="165">
        <f>HRÁČI!B13</f>
        <v>111</v>
      </c>
      <c r="C17" s="166" t="str">
        <f>HRÁČI!C13</f>
        <v>Leskovský  </v>
      </c>
      <c r="D17" s="167" t="str">
        <f>HRÁČI!D13</f>
        <v>Roman</v>
      </c>
      <c r="E17" s="176">
        <v>-534</v>
      </c>
      <c r="F17" s="177">
        <v>38</v>
      </c>
      <c r="G17" s="13">
        <f t="shared" si="0"/>
        <v>95</v>
      </c>
      <c r="H17" s="8">
        <f t="shared" si="1"/>
        <v>-439</v>
      </c>
      <c r="I17" s="39">
        <v>1</v>
      </c>
      <c r="J17" s="176">
        <v>-413.5</v>
      </c>
      <c r="K17" s="177">
        <v>1</v>
      </c>
      <c r="L17" s="14">
        <f t="shared" si="2"/>
        <v>2.5</v>
      </c>
      <c r="M17" s="8">
        <f t="shared" si="3"/>
        <v>-411</v>
      </c>
      <c r="N17" s="39">
        <v>1</v>
      </c>
      <c r="O17" s="35">
        <f t="shared" si="4"/>
        <v>-947.5</v>
      </c>
      <c r="P17" s="36">
        <f t="shared" si="5"/>
        <v>97.5</v>
      </c>
      <c r="Q17" s="37">
        <f t="shared" si="6"/>
        <v>-850</v>
      </c>
      <c r="R17" s="15">
        <f t="shared" si="7"/>
        <v>2</v>
      </c>
      <c r="S17" s="171"/>
      <c r="T17" s="171"/>
      <c r="U17" s="52">
        <f t="shared" si="8"/>
        <v>2</v>
      </c>
    </row>
    <row r="18" spans="1:21" ht="12.75">
      <c r="A18" s="16">
        <v>13</v>
      </c>
      <c r="B18" s="165">
        <f>HRÁČI!B3</f>
        <v>101</v>
      </c>
      <c r="C18" s="166" t="str">
        <f>HRÁČI!C3</f>
        <v>Andraščík</v>
      </c>
      <c r="D18" s="167" t="str">
        <f>HRÁČI!D3</f>
        <v>Michal</v>
      </c>
      <c r="E18" s="176"/>
      <c r="F18" s="177"/>
      <c r="G18" s="13">
        <f t="shared" si="0"/>
        <v>0</v>
      </c>
      <c r="H18" s="8">
        <f t="shared" si="1"/>
        <v>0</v>
      </c>
      <c r="I18" s="39"/>
      <c r="J18" s="176"/>
      <c r="K18" s="177"/>
      <c r="L18" s="14">
        <f t="shared" si="2"/>
        <v>0</v>
      </c>
      <c r="M18" s="8">
        <f t="shared" si="3"/>
        <v>0</v>
      </c>
      <c r="N18" s="39"/>
      <c r="O18" s="35">
        <f t="shared" si="4"/>
        <v>0</v>
      </c>
      <c r="P18" s="36">
        <f t="shared" si="5"/>
        <v>0</v>
      </c>
      <c r="Q18" s="37">
        <f t="shared" si="6"/>
        <v>0</v>
      </c>
      <c r="R18" s="15">
        <f t="shared" si="7"/>
        <v>0</v>
      </c>
      <c r="S18" s="171"/>
      <c r="T18" s="53"/>
      <c r="U18" s="52">
        <f t="shared" si="8"/>
        <v>0</v>
      </c>
    </row>
    <row r="19" spans="1:21" ht="12.75">
      <c r="A19" s="16">
        <v>14</v>
      </c>
      <c r="B19" s="165">
        <f>HRÁČI!B7</f>
        <v>105</v>
      </c>
      <c r="C19" s="166" t="str">
        <f>HRÁČI!C7</f>
        <v>Korčák</v>
      </c>
      <c r="D19" s="167" t="str">
        <f>HRÁČI!D7</f>
        <v>Dušan</v>
      </c>
      <c r="E19" s="176"/>
      <c r="F19" s="177"/>
      <c r="G19" s="13">
        <f t="shared" si="0"/>
        <v>0</v>
      </c>
      <c r="H19" s="8">
        <f t="shared" si="1"/>
        <v>0</v>
      </c>
      <c r="I19" s="39"/>
      <c r="J19" s="176"/>
      <c r="K19" s="177"/>
      <c r="L19" s="14">
        <f t="shared" si="2"/>
        <v>0</v>
      </c>
      <c r="M19" s="8">
        <f t="shared" si="3"/>
        <v>0</v>
      </c>
      <c r="N19" s="39"/>
      <c r="O19" s="35">
        <f t="shared" si="4"/>
        <v>0</v>
      </c>
      <c r="P19" s="36">
        <f t="shared" si="5"/>
        <v>0</v>
      </c>
      <c r="Q19" s="37">
        <f t="shared" si="6"/>
        <v>0</v>
      </c>
      <c r="R19" s="15">
        <f t="shared" si="7"/>
        <v>0</v>
      </c>
      <c r="S19" s="171"/>
      <c r="T19" s="171"/>
      <c r="U19" s="52">
        <f t="shared" si="8"/>
        <v>0</v>
      </c>
    </row>
    <row r="20" spans="1:21" ht="12.75">
      <c r="A20" s="16">
        <v>15</v>
      </c>
      <c r="B20" s="165">
        <f>HRÁČI!B11</f>
        <v>109</v>
      </c>
      <c r="C20" s="166" t="str">
        <f>HRÁČI!C11</f>
        <v>Kolandra</v>
      </c>
      <c r="D20" s="167" t="str">
        <f>HRÁČI!D11</f>
        <v>Ivan</v>
      </c>
      <c r="E20" s="176"/>
      <c r="F20" s="177"/>
      <c r="G20" s="13">
        <f t="shared" si="0"/>
        <v>0</v>
      </c>
      <c r="H20" s="8">
        <f t="shared" si="1"/>
        <v>0</v>
      </c>
      <c r="I20" s="39"/>
      <c r="J20" s="176"/>
      <c r="K20" s="177"/>
      <c r="L20" s="14">
        <f t="shared" si="2"/>
        <v>0</v>
      </c>
      <c r="M20" s="8">
        <f t="shared" si="3"/>
        <v>0</v>
      </c>
      <c r="N20" s="39"/>
      <c r="O20" s="35">
        <f t="shared" si="4"/>
        <v>0</v>
      </c>
      <c r="P20" s="36">
        <f t="shared" si="5"/>
        <v>0</v>
      </c>
      <c r="Q20" s="37">
        <f t="shared" si="6"/>
        <v>0</v>
      </c>
      <c r="R20" s="15">
        <f t="shared" si="7"/>
        <v>0</v>
      </c>
      <c r="S20" s="171"/>
      <c r="T20" s="171"/>
      <c r="U20" s="52">
        <f t="shared" si="8"/>
        <v>0</v>
      </c>
    </row>
    <row r="21" spans="1:21" ht="12.75">
      <c r="A21" s="16">
        <v>16</v>
      </c>
      <c r="B21" s="165">
        <f>HRÁČI!B12</f>
        <v>110</v>
      </c>
      <c r="C21" s="166" t="str">
        <f>HRÁČI!C12</f>
        <v>Kováč  </v>
      </c>
      <c r="D21" s="167" t="str">
        <f>HRÁČI!D12</f>
        <v>Štefan</v>
      </c>
      <c r="E21" s="176"/>
      <c r="F21" s="177"/>
      <c r="G21" s="13">
        <f t="shared" si="0"/>
        <v>0</v>
      </c>
      <c r="H21" s="8">
        <f t="shared" si="1"/>
        <v>0</v>
      </c>
      <c r="I21" s="39"/>
      <c r="J21" s="176"/>
      <c r="K21" s="177"/>
      <c r="L21" s="14">
        <f t="shared" si="2"/>
        <v>0</v>
      </c>
      <c r="M21" s="8">
        <f t="shared" si="3"/>
        <v>0</v>
      </c>
      <c r="N21" s="39"/>
      <c r="O21" s="35">
        <f t="shared" si="4"/>
        <v>0</v>
      </c>
      <c r="P21" s="36">
        <f t="shared" si="5"/>
        <v>0</v>
      </c>
      <c r="Q21" s="37">
        <f t="shared" si="6"/>
        <v>0</v>
      </c>
      <c r="R21" s="15">
        <f t="shared" si="7"/>
        <v>0</v>
      </c>
      <c r="S21" s="171"/>
      <c r="T21" s="171"/>
      <c r="U21" s="52">
        <f t="shared" si="8"/>
        <v>0</v>
      </c>
    </row>
    <row r="22" spans="1:21" ht="12.75">
      <c r="A22" s="16">
        <v>17</v>
      </c>
      <c r="B22" s="165">
        <f>HRÁČI!B14</f>
        <v>112</v>
      </c>
      <c r="C22" s="166" t="str">
        <f>HRÁČI!C14</f>
        <v>Pecov</v>
      </c>
      <c r="D22" s="167" t="str">
        <f>HRÁČI!D14</f>
        <v>Ivan</v>
      </c>
      <c r="E22" s="176"/>
      <c r="F22" s="177"/>
      <c r="G22" s="13">
        <f t="shared" si="0"/>
        <v>0</v>
      </c>
      <c r="H22" s="8">
        <f t="shared" si="1"/>
        <v>0</v>
      </c>
      <c r="I22" s="39"/>
      <c r="J22" s="176"/>
      <c r="K22" s="177"/>
      <c r="L22" s="14">
        <f t="shared" si="2"/>
        <v>0</v>
      </c>
      <c r="M22" s="8">
        <f t="shared" si="3"/>
        <v>0</v>
      </c>
      <c r="N22" s="39"/>
      <c r="O22" s="35">
        <f t="shared" si="4"/>
        <v>0</v>
      </c>
      <c r="P22" s="36">
        <f t="shared" si="5"/>
        <v>0</v>
      </c>
      <c r="Q22" s="37">
        <f t="shared" si="6"/>
        <v>0</v>
      </c>
      <c r="R22" s="15">
        <f t="shared" si="7"/>
        <v>0</v>
      </c>
      <c r="S22" s="171"/>
      <c r="T22" s="171"/>
      <c r="U22" s="52">
        <f t="shared" si="8"/>
        <v>0</v>
      </c>
    </row>
    <row r="23" spans="1:21" ht="12.75">
      <c r="A23" s="16">
        <v>18</v>
      </c>
      <c r="B23" s="165">
        <f>HRÁČI!B15</f>
        <v>113</v>
      </c>
      <c r="C23" s="166" t="str">
        <f>HRÁČI!C15</f>
        <v>Rotter</v>
      </c>
      <c r="D23" s="167" t="str">
        <f>HRÁČI!D15</f>
        <v>Martin</v>
      </c>
      <c r="E23" s="176"/>
      <c r="F23" s="177"/>
      <c r="G23" s="13">
        <f t="shared" si="0"/>
        <v>0</v>
      </c>
      <c r="H23" s="8">
        <f t="shared" si="1"/>
        <v>0</v>
      </c>
      <c r="I23" s="39"/>
      <c r="J23" s="176"/>
      <c r="K23" s="177"/>
      <c r="L23" s="14">
        <f t="shared" si="2"/>
        <v>0</v>
      </c>
      <c r="M23" s="8">
        <f t="shared" si="3"/>
        <v>0</v>
      </c>
      <c r="N23" s="39"/>
      <c r="O23" s="35">
        <f t="shared" si="4"/>
        <v>0</v>
      </c>
      <c r="P23" s="36">
        <f t="shared" si="5"/>
        <v>0</v>
      </c>
      <c r="Q23" s="37">
        <f t="shared" si="6"/>
        <v>0</v>
      </c>
      <c r="R23" s="15">
        <f t="shared" si="7"/>
        <v>0</v>
      </c>
      <c r="S23" s="171"/>
      <c r="T23" s="171"/>
      <c r="U23" s="52">
        <f t="shared" si="8"/>
        <v>0</v>
      </c>
    </row>
    <row r="24" spans="1:21" ht="12.75">
      <c r="A24" s="16">
        <v>19</v>
      </c>
      <c r="B24" s="165">
        <f>HRÁČI!B20</f>
        <v>118</v>
      </c>
      <c r="C24" s="166" t="str">
        <f>HRÁČI!C20</f>
        <v>Vlčko</v>
      </c>
      <c r="D24" s="167" t="str">
        <f>HRÁČI!D20</f>
        <v>Miroslav</v>
      </c>
      <c r="E24" s="176"/>
      <c r="F24" s="177"/>
      <c r="G24" s="13">
        <f t="shared" si="0"/>
        <v>0</v>
      </c>
      <c r="H24" s="8">
        <f t="shared" si="1"/>
        <v>0</v>
      </c>
      <c r="I24" s="39"/>
      <c r="J24" s="176"/>
      <c r="K24" s="177"/>
      <c r="L24" s="14">
        <f t="shared" si="2"/>
        <v>0</v>
      </c>
      <c r="M24" s="8">
        <f t="shared" si="3"/>
        <v>0</v>
      </c>
      <c r="N24" s="39"/>
      <c r="O24" s="35">
        <f t="shared" si="4"/>
        <v>0</v>
      </c>
      <c r="P24" s="36">
        <f t="shared" si="5"/>
        <v>0</v>
      </c>
      <c r="Q24" s="37">
        <f t="shared" si="6"/>
        <v>0</v>
      </c>
      <c r="R24" s="15">
        <f t="shared" si="7"/>
        <v>0</v>
      </c>
      <c r="S24" s="171"/>
      <c r="T24" s="53"/>
      <c r="U24" s="52">
        <f t="shared" si="8"/>
        <v>0</v>
      </c>
    </row>
    <row r="25" spans="1:21" ht="12.75">
      <c r="A25" s="16">
        <v>20</v>
      </c>
      <c r="B25" s="165">
        <f>HRÁČI!B21</f>
        <v>119</v>
      </c>
      <c r="C25" s="166" t="str">
        <f>HRÁČI!C21</f>
        <v>Rigo</v>
      </c>
      <c r="D25" s="167" t="str">
        <f>HRÁČI!D21</f>
        <v>Ľudovít</v>
      </c>
      <c r="E25" s="176"/>
      <c r="F25" s="177"/>
      <c r="G25" s="13">
        <f t="shared" si="0"/>
        <v>0</v>
      </c>
      <c r="H25" s="8">
        <f t="shared" si="1"/>
        <v>0</v>
      </c>
      <c r="I25" s="39"/>
      <c r="J25" s="176"/>
      <c r="K25" s="177"/>
      <c r="L25" s="14">
        <f t="shared" si="2"/>
        <v>0</v>
      </c>
      <c r="M25" s="8">
        <f t="shared" si="3"/>
        <v>0</v>
      </c>
      <c r="N25" s="39"/>
      <c r="O25" s="35">
        <f t="shared" si="4"/>
        <v>0</v>
      </c>
      <c r="P25" s="36">
        <f t="shared" si="5"/>
        <v>0</v>
      </c>
      <c r="Q25" s="37">
        <f t="shared" si="6"/>
        <v>0</v>
      </c>
      <c r="R25" s="15">
        <f t="shared" si="7"/>
        <v>0</v>
      </c>
      <c r="S25" s="171"/>
      <c r="T25" s="53"/>
      <c r="U25" s="52">
        <f t="shared" si="8"/>
        <v>0</v>
      </c>
    </row>
    <row r="26" spans="1:21" ht="12.75">
      <c r="A26" s="16">
        <v>21</v>
      </c>
      <c r="B26" s="165">
        <f>HRÁČI!B23</f>
        <v>121</v>
      </c>
      <c r="C26" s="166" t="str">
        <f>HRÁČI!C23</f>
        <v>Dula</v>
      </c>
      <c r="D26" s="167" t="str">
        <f>HRÁČI!D23</f>
        <v>Igor</v>
      </c>
      <c r="E26" s="13"/>
      <c r="F26" s="9"/>
      <c r="G26" s="13">
        <f t="shared" si="0"/>
        <v>0</v>
      </c>
      <c r="H26" s="8">
        <f t="shared" si="1"/>
        <v>0</v>
      </c>
      <c r="I26" s="39"/>
      <c r="J26" s="14"/>
      <c r="K26" s="9"/>
      <c r="L26" s="14">
        <f t="shared" si="2"/>
        <v>0</v>
      </c>
      <c r="M26" s="8">
        <f t="shared" si="3"/>
        <v>0</v>
      </c>
      <c r="N26" s="39"/>
      <c r="O26" s="35">
        <f t="shared" si="4"/>
        <v>0</v>
      </c>
      <c r="P26" s="36">
        <f t="shared" si="5"/>
        <v>0</v>
      </c>
      <c r="Q26" s="37">
        <f t="shared" si="6"/>
        <v>0</v>
      </c>
      <c r="R26" s="15">
        <f t="shared" si="7"/>
        <v>0</v>
      </c>
      <c r="S26" s="171"/>
      <c r="T26" s="53"/>
      <c r="U26" s="52">
        <f t="shared" si="8"/>
        <v>0</v>
      </c>
    </row>
    <row r="27" spans="1:21" ht="12.75">
      <c r="A27" s="16">
        <v>22</v>
      </c>
      <c r="B27" s="165">
        <f>HRÁČI!B24</f>
        <v>122</v>
      </c>
      <c r="C27" s="166" t="str">
        <f>HRÁČI!C24</f>
        <v>Dohnány</v>
      </c>
      <c r="D27" s="167" t="str">
        <f>HRÁČI!D24</f>
        <v>Roman</v>
      </c>
      <c r="E27" s="13"/>
      <c r="F27" s="9"/>
      <c r="G27" s="13">
        <f t="shared" si="0"/>
        <v>0</v>
      </c>
      <c r="H27" s="8">
        <f t="shared" si="1"/>
        <v>0</v>
      </c>
      <c r="I27" s="39"/>
      <c r="J27" s="14"/>
      <c r="K27" s="9"/>
      <c r="L27" s="14">
        <f t="shared" si="2"/>
        <v>0</v>
      </c>
      <c r="M27" s="8">
        <f t="shared" si="3"/>
        <v>0</v>
      </c>
      <c r="N27" s="39"/>
      <c r="O27" s="35">
        <f t="shared" si="4"/>
        <v>0</v>
      </c>
      <c r="P27" s="36">
        <f t="shared" si="5"/>
        <v>0</v>
      </c>
      <c r="Q27" s="37">
        <f t="shared" si="6"/>
        <v>0</v>
      </c>
      <c r="R27" s="15">
        <f t="shared" si="7"/>
        <v>0</v>
      </c>
      <c r="S27" s="171"/>
      <c r="T27" s="53"/>
      <c r="U27" s="52">
        <f t="shared" si="8"/>
        <v>0</v>
      </c>
    </row>
    <row r="28" spans="1:21" ht="12.75">
      <c r="A28" s="16">
        <v>23</v>
      </c>
      <c r="B28" s="165">
        <f>HRÁČI!B25</f>
        <v>123</v>
      </c>
      <c r="C28" s="166">
        <f>HRÁČI!C25</f>
        <v>0</v>
      </c>
      <c r="D28" s="167">
        <f>HRÁČI!D25</f>
        <v>0</v>
      </c>
      <c r="E28" s="13"/>
      <c r="F28" s="9"/>
      <c r="G28" s="13">
        <f t="shared" si="0"/>
        <v>0</v>
      </c>
      <c r="H28" s="8">
        <f t="shared" si="1"/>
        <v>0</v>
      </c>
      <c r="I28" s="39"/>
      <c r="J28" s="14"/>
      <c r="K28" s="9"/>
      <c r="L28" s="14">
        <f t="shared" si="2"/>
        <v>0</v>
      </c>
      <c r="M28" s="8">
        <f t="shared" si="3"/>
        <v>0</v>
      </c>
      <c r="N28" s="39"/>
      <c r="O28" s="35">
        <f t="shared" si="4"/>
        <v>0</v>
      </c>
      <c r="P28" s="36">
        <f t="shared" si="5"/>
        <v>0</v>
      </c>
      <c r="Q28" s="37">
        <f t="shared" si="6"/>
        <v>0</v>
      </c>
      <c r="R28" s="15">
        <f t="shared" si="7"/>
        <v>0</v>
      </c>
      <c r="S28" s="171"/>
      <c r="T28" s="53"/>
      <c r="U28" s="52">
        <f t="shared" si="8"/>
        <v>0</v>
      </c>
    </row>
    <row r="29" spans="1:21" ht="12.75">
      <c r="A29" s="1"/>
      <c r="E29" s="10">
        <f>SUM(E6:E28)</f>
        <v>0</v>
      </c>
      <c r="F29" s="11"/>
      <c r="G29" s="11"/>
      <c r="H29" s="11"/>
      <c r="I29" s="11"/>
      <c r="J29" s="10">
        <f>SUM(J6:J28)</f>
        <v>0</v>
      </c>
      <c r="K29" s="11"/>
      <c r="L29" s="11"/>
      <c r="M29" s="11"/>
      <c r="N29" s="11"/>
      <c r="O29" s="10">
        <f>SUM(O6:O28)</f>
        <v>0</v>
      </c>
      <c r="P29" s="12"/>
      <c r="Q29" s="12"/>
      <c r="T29" s="3"/>
      <c r="U29" s="4"/>
    </row>
    <row r="30" spans="1:21" ht="13.5" customHeight="1">
      <c r="A30" s="1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T30" s="1"/>
      <c r="U30" s="2"/>
    </row>
    <row r="31" spans="1:21" ht="13.5" customHeight="1">
      <c r="A31" s="104" t="s">
        <v>100</v>
      </c>
      <c r="B31" s="199" t="s">
        <v>62</v>
      </c>
      <c r="C31" s="200"/>
      <c r="D31" s="200"/>
      <c r="E31" s="200"/>
      <c r="F31" s="200"/>
      <c r="H31" s="197" t="s">
        <v>101</v>
      </c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</row>
    <row r="32" spans="1:21" ht="13.5" customHeight="1">
      <c r="A32" s="105" t="s">
        <v>103</v>
      </c>
      <c r="B32" s="103" t="s">
        <v>204</v>
      </c>
      <c r="C32" s="103"/>
      <c r="D32" s="103"/>
      <c r="E32" s="103"/>
      <c r="F32" s="103"/>
      <c r="H32" s="102" t="s">
        <v>78</v>
      </c>
      <c r="I32" s="198" t="s">
        <v>102</v>
      </c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</row>
    <row r="33" spans="1:21" ht="13.5" customHeight="1">
      <c r="A33" s="106" t="s">
        <v>104</v>
      </c>
      <c r="B33" s="99" t="s">
        <v>205</v>
      </c>
      <c r="C33" s="99"/>
      <c r="D33" s="99"/>
      <c r="E33" s="99"/>
      <c r="F33" s="99"/>
      <c r="H33" s="100">
        <v>80</v>
      </c>
      <c r="I33" s="201" t="s">
        <v>33</v>
      </c>
      <c r="J33" s="201"/>
      <c r="K33" s="202" t="s">
        <v>210</v>
      </c>
      <c r="L33" s="202"/>
      <c r="M33" s="202"/>
      <c r="N33" s="202"/>
      <c r="O33" s="202"/>
      <c r="P33" s="202"/>
      <c r="Q33" s="202"/>
      <c r="R33" s="202"/>
      <c r="S33" s="202"/>
      <c r="T33" s="202"/>
      <c r="U33" s="202"/>
    </row>
    <row r="34" spans="1:21" ht="13.5" customHeight="1">
      <c r="A34" s="105" t="s">
        <v>105</v>
      </c>
      <c r="B34" s="103" t="s">
        <v>206</v>
      </c>
      <c r="C34" s="103"/>
      <c r="D34" s="103"/>
      <c r="E34" s="103"/>
      <c r="F34" s="103"/>
      <c r="H34" s="101"/>
      <c r="I34" s="190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89"/>
    </row>
    <row r="35" spans="1:21" ht="13.5" customHeight="1">
      <c r="A35" s="106" t="s">
        <v>106</v>
      </c>
      <c r="B35" s="99"/>
      <c r="C35" s="99"/>
      <c r="D35" s="99"/>
      <c r="E35" s="99"/>
      <c r="F35" s="99"/>
      <c r="H35" s="100"/>
      <c r="I35" s="187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9"/>
    </row>
    <row r="36" spans="1:21" ht="13.5" customHeight="1">
      <c r="A36" s="2"/>
      <c r="H36" s="101"/>
      <c r="I36" s="190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89"/>
    </row>
    <row r="37" spans="1:21" ht="13.5" customHeight="1">
      <c r="A37" s="104" t="s">
        <v>100</v>
      </c>
      <c r="B37" s="199" t="s">
        <v>63</v>
      </c>
      <c r="C37" s="199"/>
      <c r="D37" s="199"/>
      <c r="E37" s="199"/>
      <c r="F37" s="199"/>
      <c r="H37" s="100"/>
      <c r="I37" s="187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9"/>
    </row>
    <row r="38" spans="1:21" ht="13.5" customHeight="1">
      <c r="A38" s="105" t="s">
        <v>103</v>
      </c>
      <c r="B38" s="103" t="s">
        <v>207</v>
      </c>
      <c r="C38" s="103"/>
      <c r="D38" s="103"/>
      <c r="E38" s="103"/>
      <c r="F38" s="103"/>
      <c r="H38" s="101"/>
      <c r="I38" s="190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89"/>
    </row>
    <row r="39" spans="1:21" ht="13.5" customHeight="1">
      <c r="A39" s="106" t="s">
        <v>104</v>
      </c>
      <c r="B39" s="99" t="s">
        <v>208</v>
      </c>
      <c r="C39" s="99"/>
      <c r="D39" s="99"/>
      <c r="E39" s="99"/>
      <c r="F39" s="99"/>
      <c r="H39" s="100"/>
      <c r="I39" s="187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9"/>
    </row>
    <row r="40" spans="1:21" ht="13.5" customHeight="1">
      <c r="A40" s="105" t="s">
        <v>105</v>
      </c>
      <c r="B40" s="103" t="s">
        <v>209</v>
      </c>
      <c r="C40" s="103"/>
      <c r="D40" s="103"/>
      <c r="E40" s="103"/>
      <c r="F40" s="103"/>
      <c r="H40" s="101"/>
      <c r="I40" s="190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89"/>
    </row>
    <row r="41" spans="1:21" ht="13.5" customHeight="1">
      <c r="A41" s="106" t="s">
        <v>106</v>
      </c>
      <c r="B41" s="99"/>
      <c r="C41" s="99"/>
      <c r="D41" s="99"/>
      <c r="E41" s="99"/>
      <c r="F41" s="99"/>
      <c r="H41" s="100"/>
      <c r="I41" s="187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9"/>
    </row>
    <row r="42" spans="4:21" ht="12.75">
      <c r="D42" s="172"/>
      <c r="T42" s="1"/>
      <c r="U42" s="1"/>
    </row>
    <row r="43" spans="16:21" ht="12.75">
      <c r="P43" s="1"/>
      <c r="Q43" s="1"/>
      <c r="R43" s="1"/>
      <c r="S43" s="1"/>
      <c r="T43" s="1"/>
      <c r="U43" s="1"/>
    </row>
    <row r="44" spans="1:21" ht="12.75">
      <c r="A44" s="1"/>
      <c r="B44" s="2"/>
      <c r="P44" s="1"/>
      <c r="Q44" s="1"/>
      <c r="R44" s="1"/>
      <c r="S44" s="1"/>
      <c r="T44" s="1"/>
      <c r="U44" s="1"/>
    </row>
    <row r="45" spans="1:21" ht="12.7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</sheetData>
  <mergeCells count="19">
    <mergeCell ref="A3:X3"/>
    <mergeCell ref="E2:U2"/>
    <mergeCell ref="I38:U38"/>
    <mergeCell ref="I39:U39"/>
    <mergeCell ref="O4:R4"/>
    <mergeCell ref="H31:U31"/>
    <mergeCell ref="I32:U32"/>
    <mergeCell ref="B31:F31"/>
    <mergeCell ref="B37:F37"/>
    <mergeCell ref="E4:I4"/>
    <mergeCell ref="J4:N4"/>
    <mergeCell ref="I41:U41"/>
    <mergeCell ref="I34:U34"/>
    <mergeCell ref="I35:U35"/>
    <mergeCell ref="I36:U36"/>
    <mergeCell ref="I37:U37"/>
    <mergeCell ref="I40:U40"/>
    <mergeCell ref="I33:J33"/>
    <mergeCell ref="K33:U33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4"/>
  <dimension ref="A1:X46"/>
  <sheetViews>
    <sheetView showGridLines="0" view="pageBreakPreview" zoomScaleNormal="85" zoomScaleSheetLayoutView="100" workbookViewId="0" topLeftCell="A1">
      <selection activeCell="A6" sqref="A6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19" width="6.28125" style="0" customWidth="1"/>
    <col min="20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193" t="s">
        <v>45</v>
      </c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5"/>
      <c r="V2" s="6"/>
    </row>
    <row r="3" spans="1:24" ht="9" customHeight="1">
      <c r="A3" s="192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</row>
    <row r="4" spans="1:21" ht="15.75">
      <c r="A4" s="43"/>
      <c r="B4" s="7" t="s">
        <v>145</v>
      </c>
      <c r="C4" s="7" t="s">
        <v>211</v>
      </c>
      <c r="D4" s="45" t="s">
        <v>42</v>
      </c>
      <c r="E4" s="182" t="s">
        <v>65</v>
      </c>
      <c r="F4" s="183"/>
      <c r="G4" s="183"/>
      <c r="H4" s="183"/>
      <c r="I4" s="183"/>
      <c r="J4" s="184" t="s">
        <v>67</v>
      </c>
      <c r="K4" s="185"/>
      <c r="L4" s="185"/>
      <c r="M4" s="185"/>
      <c r="N4" s="186"/>
      <c r="O4" s="196" t="s">
        <v>66</v>
      </c>
      <c r="P4" s="196"/>
      <c r="Q4" s="196"/>
      <c r="R4" s="196"/>
      <c r="S4" s="168" t="s">
        <v>128</v>
      </c>
      <c r="T4" s="40" t="s">
        <v>78</v>
      </c>
      <c r="U4" s="41" t="s">
        <v>1</v>
      </c>
    </row>
    <row r="5" spans="1:21" ht="14.25" thickBot="1">
      <c r="A5" s="20" t="s">
        <v>2</v>
      </c>
      <c r="B5" s="21" t="s">
        <v>3</v>
      </c>
      <c r="C5" s="22" t="s">
        <v>4</v>
      </c>
      <c r="D5" s="23"/>
      <c r="E5" s="24" t="s">
        <v>5</v>
      </c>
      <c r="F5" s="25" t="s">
        <v>6</v>
      </c>
      <c r="G5" s="25" t="s">
        <v>17</v>
      </c>
      <c r="H5" s="26" t="s">
        <v>7</v>
      </c>
      <c r="I5" s="26" t="s">
        <v>8</v>
      </c>
      <c r="J5" s="27" t="s">
        <v>9</v>
      </c>
      <c r="K5" s="27" t="s">
        <v>10</v>
      </c>
      <c r="L5" s="27" t="s">
        <v>18</v>
      </c>
      <c r="M5" s="28" t="s">
        <v>11</v>
      </c>
      <c r="N5" s="28" t="s">
        <v>12</v>
      </c>
      <c r="O5" s="30" t="s">
        <v>13</v>
      </c>
      <c r="P5" s="30" t="s">
        <v>14</v>
      </c>
      <c r="Q5" s="30" t="s">
        <v>15</v>
      </c>
      <c r="R5" s="29" t="s">
        <v>16</v>
      </c>
      <c r="S5" s="169" t="s">
        <v>129</v>
      </c>
      <c r="T5" s="90" t="s">
        <v>99</v>
      </c>
      <c r="U5" s="42" t="s">
        <v>43</v>
      </c>
    </row>
    <row r="6" spans="1:24" ht="12.75">
      <c r="A6" s="17">
        <v>1</v>
      </c>
      <c r="B6" s="165">
        <f>HRÁČI!B13</f>
        <v>111</v>
      </c>
      <c r="C6" s="166" t="str">
        <f>HRÁČI!C13</f>
        <v>Leskovský  </v>
      </c>
      <c r="D6" s="167" t="str">
        <f>HRÁČI!D13</f>
        <v>Roman</v>
      </c>
      <c r="E6" s="13">
        <v>131</v>
      </c>
      <c r="F6" s="9">
        <v>176</v>
      </c>
      <c r="G6" s="18">
        <f aca="true" t="shared" si="0" ref="G6:G28">F6*2.5</f>
        <v>440</v>
      </c>
      <c r="H6" s="31">
        <f aca="true" t="shared" si="1" ref="H6:H28">E6+G6</f>
        <v>571</v>
      </c>
      <c r="I6" s="38">
        <v>11</v>
      </c>
      <c r="J6" s="14">
        <v>283.5</v>
      </c>
      <c r="K6" s="9">
        <v>120</v>
      </c>
      <c r="L6" s="14">
        <f aca="true" t="shared" si="2" ref="L6:L28">K6*2.5</f>
        <v>300</v>
      </c>
      <c r="M6" s="31">
        <f aca="true" t="shared" si="3" ref="M6:M28">J6+L6</f>
        <v>583.5</v>
      </c>
      <c r="N6" s="38">
        <v>11</v>
      </c>
      <c r="O6" s="32">
        <f aca="true" t="shared" si="4" ref="O6:O28">E6+J6</f>
        <v>414.5</v>
      </c>
      <c r="P6" s="33">
        <f aca="true" t="shared" si="5" ref="P6:P28">G6+L6</f>
        <v>740</v>
      </c>
      <c r="Q6" s="34">
        <f aca="true" t="shared" si="6" ref="Q6:Q28">H6+M6</f>
        <v>1154.5</v>
      </c>
      <c r="R6" s="19">
        <f aca="true" t="shared" si="7" ref="R6:R28">I6+N6</f>
        <v>22</v>
      </c>
      <c r="S6" s="170">
        <v>3</v>
      </c>
      <c r="T6" s="170">
        <v>3</v>
      </c>
      <c r="U6" s="52">
        <f aca="true" t="shared" si="8" ref="U6:U28">R6+S6+T6</f>
        <v>28</v>
      </c>
      <c r="X6" s="44"/>
    </row>
    <row r="7" spans="1:21" ht="12.75">
      <c r="A7" s="16">
        <v>2</v>
      </c>
      <c r="B7" s="165">
        <f>HRÁČI!B16</f>
        <v>114</v>
      </c>
      <c r="C7" s="166" t="str">
        <f>HRÁČI!C16</f>
        <v>Stadtrucker </v>
      </c>
      <c r="D7" s="167" t="str">
        <f>HRÁČI!D16</f>
        <v>Fedor</v>
      </c>
      <c r="E7" s="13">
        <v>16.5</v>
      </c>
      <c r="F7" s="9">
        <v>83</v>
      </c>
      <c r="G7" s="13">
        <f t="shared" si="0"/>
        <v>207.5</v>
      </c>
      <c r="H7" s="8">
        <f t="shared" si="1"/>
        <v>224</v>
      </c>
      <c r="I7" s="39">
        <v>8</v>
      </c>
      <c r="J7" s="14">
        <v>8.5</v>
      </c>
      <c r="K7" s="9">
        <v>163</v>
      </c>
      <c r="L7" s="14">
        <f t="shared" si="2"/>
        <v>407.5</v>
      </c>
      <c r="M7" s="8">
        <f t="shared" si="3"/>
        <v>416</v>
      </c>
      <c r="N7" s="39">
        <v>10</v>
      </c>
      <c r="O7" s="35">
        <f t="shared" si="4"/>
        <v>25</v>
      </c>
      <c r="P7" s="36">
        <f t="shared" si="5"/>
        <v>615</v>
      </c>
      <c r="Q7" s="37">
        <f t="shared" si="6"/>
        <v>640</v>
      </c>
      <c r="R7" s="15">
        <f t="shared" si="7"/>
        <v>18</v>
      </c>
      <c r="S7" s="171">
        <v>2</v>
      </c>
      <c r="T7" s="171">
        <v>2</v>
      </c>
      <c r="U7" s="52">
        <f t="shared" si="8"/>
        <v>22</v>
      </c>
    </row>
    <row r="8" spans="1:21" ht="12.75">
      <c r="A8" s="16">
        <v>3</v>
      </c>
      <c r="B8" s="165">
        <f>HRÁČI!B19</f>
        <v>117</v>
      </c>
      <c r="C8" s="166" t="str">
        <f>HRÁČI!C19</f>
        <v>Vavrík  </v>
      </c>
      <c r="D8" s="167" t="str">
        <f>HRÁČI!D19</f>
        <v>Roman</v>
      </c>
      <c r="E8" s="13">
        <v>208</v>
      </c>
      <c r="F8" s="9">
        <v>2</v>
      </c>
      <c r="G8" s="13">
        <f t="shared" si="0"/>
        <v>5</v>
      </c>
      <c r="H8" s="8">
        <f t="shared" si="1"/>
        <v>213</v>
      </c>
      <c r="I8" s="39">
        <v>7</v>
      </c>
      <c r="J8" s="14">
        <v>143</v>
      </c>
      <c r="K8" s="9">
        <v>35</v>
      </c>
      <c r="L8" s="14">
        <f t="shared" si="2"/>
        <v>87.5</v>
      </c>
      <c r="M8" s="8">
        <f t="shared" si="3"/>
        <v>230.5</v>
      </c>
      <c r="N8" s="39">
        <v>8</v>
      </c>
      <c r="O8" s="35">
        <f t="shared" si="4"/>
        <v>351</v>
      </c>
      <c r="P8" s="36">
        <f t="shared" si="5"/>
        <v>92.5</v>
      </c>
      <c r="Q8" s="37">
        <f t="shared" si="6"/>
        <v>443.5</v>
      </c>
      <c r="R8" s="15">
        <f t="shared" si="7"/>
        <v>15</v>
      </c>
      <c r="S8" s="171">
        <v>1</v>
      </c>
      <c r="T8" s="53"/>
      <c r="U8" s="52">
        <f t="shared" si="8"/>
        <v>16</v>
      </c>
    </row>
    <row r="9" spans="1:21" ht="12.75">
      <c r="A9" s="16">
        <v>4</v>
      </c>
      <c r="B9" s="165">
        <f>HRÁČI!B17</f>
        <v>115</v>
      </c>
      <c r="C9" s="166" t="str">
        <f>HRÁČI!C17</f>
        <v>Andraščíková  </v>
      </c>
      <c r="D9" s="167" t="str">
        <f>HRÁČI!D17</f>
        <v>Beáta</v>
      </c>
      <c r="E9" s="13">
        <v>106</v>
      </c>
      <c r="F9" s="9">
        <v>89</v>
      </c>
      <c r="G9" s="13">
        <f t="shared" si="0"/>
        <v>222.5</v>
      </c>
      <c r="H9" s="8">
        <f t="shared" si="1"/>
        <v>328.5</v>
      </c>
      <c r="I9" s="39">
        <v>9</v>
      </c>
      <c r="J9" s="14">
        <v>-59</v>
      </c>
      <c r="K9" s="9">
        <v>25</v>
      </c>
      <c r="L9" s="14">
        <f t="shared" si="2"/>
        <v>62.5</v>
      </c>
      <c r="M9" s="8">
        <f t="shared" si="3"/>
        <v>3.5</v>
      </c>
      <c r="N9" s="39">
        <v>3</v>
      </c>
      <c r="O9" s="35">
        <f t="shared" si="4"/>
        <v>47</v>
      </c>
      <c r="P9" s="36">
        <f t="shared" si="5"/>
        <v>285</v>
      </c>
      <c r="Q9" s="37">
        <f t="shared" si="6"/>
        <v>332</v>
      </c>
      <c r="R9" s="15">
        <f t="shared" si="7"/>
        <v>12</v>
      </c>
      <c r="S9" s="171"/>
      <c r="T9" s="171">
        <v>1</v>
      </c>
      <c r="U9" s="52">
        <f t="shared" si="8"/>
        <v>13</v>
      </c>
    </row>
    <row r="10" spans="1:21" ht="12.75">
      <c r="A10" s="16">
        <v>5</v>
      </c>
      <c r="B10" s="165">
        <f>HRÁČI!B18</f>
        <v>116</v>
      </c>
      <c r="C10" s="166" t="str">
        <f>HRÁČI!C18</f>
        <v>Vavrík  </v>
      </c>
      <c r="D10" s="167" t="str">
        <f>HRÁČI!D18</f>
        <v>Ivan</v>
      </c>
      <c r="E10" s="13">
        <v>87.5</v>
      </c>
      <c r="F10" s="9">
        <v>117</v>
      </c>
      <c r="G10" s="13">
        <f t="shared" si="0"/>
        <v>292.5</v>
      </c>
      <c r="H10" s="8">
        <f t="shared" si="1"/>
        <v>380</v>
      </c>
      <c r="I10" s="39">
        <v>10</v>
      </c>
      <c r="J10" s="14">
        <v>-233</v>
      </c>
      <c r="K10" s="9">
        <v>53</v>
      </c>
      <c r="L10" s="14">
        <f t="shared" si="2"/>
        <v>132.5</v>
      </c>
      <c r="M10" s="8">
        <f t="shared" si="3"/>
        <v>-100.5</v>
      </c>
      <c r="N10" s="39">
        <v>2</v>
      </c>
      <c r="O10" s="35">
        <f t="shared" si="4"/>
        <v>-145.5</v>
      </c>
      <c r="P10" s="36">
        <f t="shared" si="5"/>
        <v>425</v>
      </c>
      <c r="Q10" s="37">
        <f t="shared" si="6"/>
        <v>279.5</v>
      </c>
      <c r="R10" s="15">
        <f t="shared" si="7"/>
        <v>12</v>
      </c>
      <c r="S10" s="171"/>
      <c r="T10" s="53"/>
      <c r="U10" s="52">
        <f t="shared" si="8"/>
        <v>12</v>
      </c>
    </row>
    <row r="11" spans="1:21" ht="12.75">
      <c r="A11" s="16">
        <v>6</v>
      </c>
      <c r="B11" s="165">
        <f>HRÁČI!B22</f>
        <v>120</v>
      </c>
      <c r="C11" s="166" t="str">
        <f>HRÁČI!C22</f>
        <v>Učník</v>
      </c>
      <c r="D11" s="167" t="str">
        <f>HRÁČI!D22</f>
        <v>Stanislav</v>
      </c>
      <c r="E11" s="13">
        <v>119</v>
      </c>
      <c r="F11" s="9">
        <v>33</v>
      </c>
      <c r="G11" s="13">
        <f t="shared" si="0"/>
        <v>82.5</v>
      </c>
      <c r="H11" s="8">
        <f t="shared" si="1"/>
        <v>201.5</v>
      </c>
      <c r="I11" s="39">
        <v>6</v>
      </c>
      <c r="J11" s="14">
        <v>79</v>
      </c>
      <c r="K11" s="9">
        <v>1</v>
      </c>
      <c r="L11" s="14">
        <f t="shared" si="2"/>
        <v>2.5</v>
      </c>
      <c r="M11" s="8">
        <f t="shared" si="3"/>
        <v>81.5</v>
      </c>
      <c r="N11" s="39">
        <v>5</v>
      </c>
      <c r="O11" s="35">
        <f t="shared" si="4"/>
        <v>198</v>
      </c>
      <c r="P11" s="36">
        <f t="shared" si="5"/>
        <v>85</v>
      </c>
      <c r="Q11" s="37">
        <f t="shared" si="6"/>
        <v>283</v>
      </c>
      <c r="R11" s="15">
        <f t="shared" si="7"/>
        <v>11</v>
      </c>
      <c r="S11" s="171"/>
      <c r="T11" s="53"/>
      <c r="U11" s="52">
        <f t="shared" si="8"/>
        <v>11</v>
      </c>
    </row>
    <row r="12" spans="1:21" ht="12.75">
      <c r="A12" s="16">
        <v>7</v>
      </c>
      <c r="B12" s="165">
        <f>HRÁČI!B14</f>
        <v>112</v>
      </c>
      <c r="C12" s="166" t="str">
        <f>HRÁČI!C14</f>
        <v>Pecov</v>
      </c>
      <c r="D12" s="167" t="str">
        <f>HRÁČI!D14</f>
        <v>Ivan</v>
      </c>
      <c r="E12" s="13">
        <v>80</v>
      </c>
      <c r="F12" s="9">
        <v>22</v>
      </c>
      <c r="G12" s="13">
        <f t="shared" si="0"/>
        <v>55</v>
      </c>
      <c r="H12" s="8">
        <f t="shared" si="1"/>
        <v>135</v>
      </c>
      <c r="I12" s="39">
        <v>5</v>
      </c>
      <c r="J12" s="14">
        <v>72</v>
      </c>
      <c r="K12" s="9">
        <v>4</v>
      </c>
      <c r="L12" s="14">
        <f t="shared" si="2"/>
        <v>10</v>
      </c>
      <c r="M12" s="8">
        <f t="shared" si="3"/>
        <v>82</v>
      </c>
      <c r="N12" s="39">
        <v>6</v>
      </c>
      <c r="O12" s="35">
        <f t="shared" si="4"/>
        <v>152</v>
      </c>
      <c r="P12" s="36">
        <f t="shared" si="5"/>
        <v>65</v>
      </c>
      <c r="Q12" s="37">
        <f t="shared" si="6"/>
        <v>217</v>
      </c>
      <c r="R12" s="15">
        <f t="shared" si="7"/>
        <v>11</v>
      </c>
      <c r="S12" s="171"/>
      <c r="T12" s="171"/>
      <c r="U12" s="52">
        <f t="shared" si="8"/>
        <v>11</v>
      </c>
    </row>
    <row r="13" spans="1:21" ht="12.75">
      <c r="A13" s="16">
        <v>8</v>
      </c>
      <c r="B13" s="165">
        <f>HRÁČI!B6</f>
        <v>104</v>
      </c>
      <c r="C13" s="166" t="str">
        <f>HRÁČI!C6</f>
        <v>Dobiaš</v>
      </c>
      <c r="D13" s="167" t="str">
        <f>HRÁČI!D6</f>
        <v>Martin</v>
      </c>
      <c r="E13" s="13">
        <v>-202.5</v>
      </c>
      <c r="F13" s="9">
        <v>35</v>
      </c>
      <c r="G13" s="13">
        <f t="shared" si="0"/>
        <v>87.5</v>
      </c>
      <c r="H13" s="8">
        <f t="shared" si="1"/>
        <v>-115</v>
      </c>
      <c r="I13" s="39">
        <v>2</v>
      </c>
      <c r="J13" s="14">
        <v>-13</v>
      </c>
      <c r="K13" s="9">
        <v>106</v>
      </c>
      <c r="L13" s="14">
        <f t="shared" si="2"/>
        <v>265</v>
      </c>
      <c r="M13" s="8">
        <f t="shared" si="3"/>
        <v>252</v>
      </c>
      <c r="N13" s="39">
        <v>9</v>
      </c>
      <c r="O13" s="35">
        <f t="shared" si="4"/>
        <v>-215.5</v>
      </c>
      <c r="P13" s="36">
        <f t="shared" si="5"/>
        <v>352.5</v>
      </c>
      <c r="Q13" s="37">
        <f t="shared" si="6"/>
        <v>137</v>
      </c>
      <c r="R13" s="15">
        <f t="shared" si="7"/>
        <v>11</v>
      </c>
      <c r="S13" s="171"/>
      <c r="T13" s="53"/>
      <c r="U13" s="52">
        <f t="shared" si="8"/>
        <v>11</v>
      </c>
    </row>
    <row r="14" spans="1:21" ht="12.75">
      <c r="A14" s="16">
        <v>9</v>
      </c>
      <c r="B14" s="165">
        <f>HRÁČI!B5</f>
        <v>103</v>
      </c>
      <c r="C14" s="166" t="str">
        <f>HRÁČI!C5</f>
        <v>Bisák </v>
      </c>
      <c r="D14" s="167" t="str">
        <f>HRÁČI!D5</f>
        <v>Viliam</v>
      </c>
      <c r="E14" s="13">
        <v>-55.5</v>
      </c>
      <c r="F14" s="9">
        <v>7</v>
      </c>
      <c r="G14" s="13">
        <f t="shared" si="0"/>
        <v>17.5</v>
      </c>
      <c r="H14" s="8">
        <f t="shared" si="1"/>
        <v>-38</v>
      </c>
      <c r="I14" s="39">
        <v>3</v>
      </c>
      <c r="J14" s="14">
        <v>77</v>
      </c>
      <c r="K14" s="9">
        <v>11</v>
      </c>
      <c r="L14" s="14">
        <f t="shared" si="2"/>
        <v>27.5</v>
      </c>
      <c r="M14" s="8">
        <f t="shared" si="3"/>
        <v>104.5</v>
      </c>
      <c r="N14" s="39">
        <v>7</v>
      </c>
      <c r="O14" s="35">
        <f t="shared" si="4"/>
        <v>21.5</v>
      </c>
      <c r="P14" s="36">
        <f t="shared" si="5"/>
        <v>45</v>
      </c>
      <c r="Q14" s="37">
        <f t="shared" si="6"/>
        <v>66.5</v>
      </c>
      <c r="R14" s="15">
        <f t="shared" si="7"/>
        <v>10</v>
      </c>
      <c r="S14" s="171"/>
      <c r="T14" s="53"/>
      <c r="U14" s="52">
        <f t="shared" si="8"/>
        <v>10</v>
      </c>
    </row>
    <row r="15" spans="1:21" ht="12.75">
      <c r="A15" s="16">
        <v>10</v>
      </c>
      <c r="B15" s="165">
        <f>HRÁČI!B8</f>
        <v>106</v>
      </c>
      <c r="C15" s="166" t="str">
        <f>HRÁČI!C8</f>
        <v>Hegyi </v>
      </c>
      <c r="D15" s="167" t="str">
        <f>HRÁČI!D8</f>
        <v>Juraj</v>
      </c>
      <c r="E15" s="13">
        <v>-271.5</v>
      </c>
      <c r="F15" s="9">
        <v>18</v>
      </c>
      <c r="G15" s="13">
        <f t="shared" si="0"/>
        <v>45</v>
      </c>
      <c r="H15" s="8">
        <f t="shared" si="1"/>
        <v>-226.5</v>
      </c>
      <c r="I15" s="39">
        <v>1</v>
      </c>
      <c r="J15" s="14">
        <v>-64</v>
      </c>
      <c r="K15" s="9">
        <v>55</v>
      </c>
      <c r="L15" s="14">
        <f t="shared" si="2"/>
        <v>137.5</v>
      </c>
      <c r="M15" s="8">
        <f t="shared" si="3"/>
        <v>73.5</v>
      </c>
      <c r="N15" s="39">
        <v>4</v>
      </c>
      <c r="O15" s="35">
        <f t="shared" si="4"/>
        <v>-335.5</v>
      </c>
      <c r="P15" s="36">
        <f t="shared" si="5"/>
        <v>182.5</v>
      </c>
      <c r="Q15" s="37">
        <f t="shared" si="6"/>
        <v>-153</v>
      </c>
      <c r="R15" s="15">
        <f t="shared" si="7"/>
        <v>5</v>
      </c>
      <c r="S15" s="171"/>
      <c r="T15" s="171"/>
      <c r="U15" s="52">
        <f t="shared" si="8"/>
        <v>5</v>
      </c>
    </row>
    <row r="16" spans="1:21" ht="12.75">
      <c r="A16" s="16">
        <v>11</v>
      </c>
      <c r="B16" s="165">
        <f>HRÁČI!B10</f>
        <v>108</v>
      </c>
      <c r="C16" s="166" t="str">
        <f>HRÁČI!C10</f>
        <v>Kazimír </v>
      </c>
      <c r="D16" s="167" t="str">
        <f>HRÁČI!D10</f>
        <v>Jozef</v>
      </c>
      <c r="E16" s="13">
        <v>-218.5</v>
      </c>
      <c r="F16" s="9">
        <v>79</v>
      </c>
      <c r="G16" s="13">
        <f t="shared" si="0"/>
        <v>197.5</v>
      </c>
      <c r="H16" s="8">
        <f t="shared" si="1"/>
        <v>-21</v>
      </c>
      <c r="I16" s="39">
        <v>4</v>
      </c>
      <c r="J16" s="14">
        <v>-294</v>
      </c>
      <c r="K16" s="9">
        <v>2</v>
      </c>
      <c r="L16" s="14">
        <f t="shared" si="2"/>
        <v>5</v>
      </c>
      <c r="M16" s="8">
        <f t="shared" si="3"/>
        <v>-289</v>
      </c>
      <c r="N16" s="39">
        <v>1</v>
      </c>
      <c r="O16" s="35">
        <f t="shared" si="4"/>
        <v>-512.5</v>
      </c>
      <c r="P16" s="36">
        <f t="shared" si="5"/>
        <v>202.5</v>
      </c>
      <c r="Q16" s="37">
        <f t="shared" si="6"/>
        <v>-310</v>
      </c>
      <c r="R16" s="15">
        <f t="shared" si="7"/>
        <v>5</v>
      </c>
      <c r="S16" s="171"/>
      <c r="T16" s="171"/>
      <c r="U16" s="52">
        <f t="shared" si="8"/>
        <v>5</v>
      </c>
    </row>
    <row r="17" spans="1:21" ht="12.75">
      <c r="A17" s="16">
        <v>12</v>
      </c>
      <c r="B17" s="165">
        <f>HRÁČI!B3</f>
        <v>101</v>
      </c>
      <c r="C17" s="166" t="str">
        <f>HRÁČI!C3</f>
        <v>Andraščík</v>
      </c>
      <c r="D17" s="167" t="str">
        <f>HRÁČI!D3</f>
        <v>Michal</v>
      </c>
      <c r="E17" s="13"/>
      <c r="F17" s="9"/>
      <c r="G17" s="13">
        <f t="shared" si="0"/>
        <v>0</v>
      </c>
      <c r="H17" s="8">
        <f t="shared" si="1"/>
        <v>0</v>
      </c>
      <c r="I17" s="39"/>
      <c r="J17" s="14"/>
      <c r="K17" s="9"/>
      <c r="L17" s="14">
        <f t="shared" si="2"/>
        <v>0</v>
      </c>
      <c r="M17" s="8">
        <f t="shared" si="3"/>
        <v>0</v>
      </c>
      <c r="N17" s="39"/>
      <c r="O17" s="35">
        <f t="shared" si="4"/>
        <v>0</v>
      </c>
      <c r="P17" s="36">
        <f t="shared" si="5"/>
        <v>0</v>
      </c>
      <c r="Q17" s="37">
        <f t="shared" si="6"/>
        <v>0</v>
      </c>
      <c r="R17" s="15">
        <f t="shared" si="7"/>
        <v>0</v>
      </c>
      <c r="S17" s="171"/>
      <c r="T17" s="53"/>
      <c r="U17" s="52">
        <f t="shared" si="8"/>
        <v>0</v>
      </c>
    </row>
    <row r="18" spans="1:21" ht="12.75">
      <c r="A18" s="16">
        <v>13</v>
      </c>
      <c r="B18" s="165">
        <f>HRÁČI!B4</f>
        <v>102</v>
      </c>
      <c r="C18" s="166" t="str">
        <f>HRÁČI!C4</f>
        <v>Andraščíková  </v>
      </c>
      <c r="D18" s="167" t="str">
        <f>HRÁČI!D4</f>
        <v>Katarína</v>
      </c>
      <c r="E18" s="13"/>
      <c r="F18" s="9"/>
      <c r="G18" s="13">
        <f t="shared" si="0"/>
        <v>0</v>
      </c>
      <c r="H18" s="8">
        <f t="shared" si="1"/>
        <v>0</v>
      </c>
      <c r="I18" s="39"/>
      <c r="J18" s="14"/>
      <c r="K18" s="9"/>
      <c r="L18" s="14">
        <f t="shared" si="2"/>
        <v>0</v>
      </c>
      <c r="M18" s="8">
        <f t="shared" si="3"/>
        <v>0</v>
      </c>
      <c r="N18" s="39"/>
      <c r="O18" s="35">
        <f t="shared" si="4"/>
        <v>0</v>
      </c>
      <c r="P18" s="36">
        <f t="shared" si="5"/>
        <v>0</v>
      </c>
      <c r="Q18" s="37">
        <f t="shared" si="6"/>
        <v>0</v>
      </c>
      <c r="R18" s="15">
        <f t="shared" si="7"/>
        <v>0</v>
      </c>
      <c r="S18" s="171"/>
      <c r="T18" s="53"/>
      <c r="U18" s="52">
        <f t="shared" si="8"/>
        <v>0</v>
      </c>
    </row>
    <row r="19" spans="1:21" ht="12.75">
      <c r="A19" s="16">
        <v>14</v>
      </c>
      <c r="B19" s="165">
        <f>HRÁČI!B7</f>
        <v>105</v>
      </c>
      <c r="C19" s="166" t="str">
        <f>HRÁČI!C7</f>
        <v>Korčák</v>
      </c>
      <c r="D19" s="167" t="str">
        <f>HRÁČI!D7</f>
        <v>Dušan</v>
      </c>
      <c r="E19" s="13"/>
      <c r="F19" s="9"/>
      <c r="G19" s="13">
        <f t="shared" si="0"/>
        <v>0</v>
      </c>
      <c r="H19" s="8">
        <f t="shared" si="1"/>
        <v>0</v>
      </c>
      <c r="I19" s="39"/>
      <c r="J19" s="14"/>
      <c r="K19" s="9"/>
      <c r="L19" s="14">
        <f t="shared" si="2"/>
        <v>0</v>
      </c>
      <c r="M19" s="8">
        <f t="shared" si="3"/>
        <v>0</v>
      </c>
      <c r="N19" s="39"/>
      <c r="O19" s="35">
        <f t="shared" si="4"/>
        <v>0</v>
      </c>
      <c r="P19" s="36">
        <f t="shared" si="5"/>
        <v>0</v>
      </c>
      <c r="Q19" s="37">
        <f t="shared" si="6"/>
        <v>0</v>
      </c>
      <c r="R19" s="15">
        <f t="shared" si="7"/>
        <v>0</v>
      </c>
      <c r="S19" s="171"/>
      <c r="T19" s="171"/>
      <c r="U19" s="52">
        <f t="shared" si="8"/>
        <v>0</v>
      </c>
    </row>
    <row r="20" spans="1:21" ht="12.75">
      <c r="A20" s="16">
        <v>15</v>
      </c>
      <c r="B20" s="165">
        <f>HRÁČI!B9</f>
        <v>107</v>
      </c>
      <c r="C20" s="166" t="str">
        <f>HRÁČI!C9</f>
        <v>Vavríková</v>
      </c>
      <c r="D20" s="167" t="str">
        <f>HRÁČI!D9</f>
        <v>Lucia</v>
      </c>
      <c r="E20" s="13"/>
      <c r="F20" s="9"/>
      <c r="G20" s="13">
        <f t="shared" si="0"/>
        <v>0</v>
      </c>
      <c r="H20" s="8">
        <f t="shared" si="1"/>
        <v>0</v>
      </c>
      <c r="I20" s="39"/>
      <c r="J20" s="14"/>
      <c r="K20" s="9"/>
      <c r="L20" s="14">
        <f t="shared" si="2"/>
        <v>0</v>
      </c>
      <c r="M20" s="8">
        <f t="shared" si="3"/>
        <v>0</v>
      </c>
      <c r="N20" s="39"/>
      <c r="O20" s="35">
        <f t="shared" si="4"/>
        <v>0</v>
      </c>
      <c r="P20" s="36">
        <f t="shared" si="5"/>
        <v>0</v>
      </c>
      <c r="Q20" s="37">
        <f t="shared" si="6"/>
        <v>0</v>
      </c>
      <c r="R20" s="15">
        <f t="shared" si="7"/>
        <v>0</v>
      </c>
      <c r="S20" s="171"/>
      <c r="T20" s="171"/>
      <c r="U20" s="52">
        <f t="shared" si="8"/>
        <v>0</v>
      </c>
    </row>
    <row r="21" spans="1:21" ht="12.75">
      <c r="A21" s="16">
        <v>16</v>
      </c>
      <c r="B21" s="165">
        <f>HRÁČI!B11</f>
        <v>109</v>
      </c>
      <c r="C21" s="166" t="str">
        <f>HRÁČI!C11</f>
        <v>Kolandra</v>
      </c>
      <c r="D21" s="167" t="str">
        <f>HRÁČI!D11</f>
        <v>Ivan</v>
      </c>
      <c r="E21" s="13"/>
      <c r="F21" s="9"/>
      <c r="G21" s="13">
        <f t="shared" si="0"/>
        <v>0</v>
      </c>
      <c r="H21" s="8">
        <f t="shared" si="1"/>
        <v>0</v>
      </c>
      <c r="I21" s="39"/>
      <c r="J21" s="14"/>
      <c r="K21" s="9"/>
      <c r="L21" s="14">
        <f t="shared" si="2"/>
        <v>0</v>
      </c>
      <c r="M21" s="8">
        <f t="shared" si="3"/>
        <v>0</v>
      </c>
      <c r="N21" s="39"/>
      <c r="O21" s="35">
        <f t="shared" si="4"/>
        <v>0</v>
      </c>
      <c r="P21" s="36">
        <f t="shared" si="5"/>
        <v>0</v>
      </c>
      <c r="Q21" s="37">
        <f t="shared" si="6"/>
        <v>0</v>
      </c>
      <c r="R21" s="15">
        <f t="shared" si="7"/>
        <v>0</v>
      </c>
      <c r="S21" s="171"/>
      <c r="T21" s="171"/>
      <c r="U21" s="52">
        <f t="shared" si="8"/>
        <v>0</v>
      </c>
    </row>
    <row r="22" spans="1:21" ht="12.75">
      <c r="A22" s="16">
        <v>17</v>
      </c>
      <c r="B22" s="165">
        <f>HRÁČI!B12</f>
        <v>110</v>
      </c>
      <c r="C22" s="166" t="str">
        <f>HRÁČI!C12</f>
        <v>Kováč  </v>
      </c>
      <c r="D22" s="167" t="str">
        <f>HRÁČI!D12</f>
        <v>Štefan</v>
      </c>
      <c r="E22" s="13"/>
      <c r="F22" s="9"/>
      <c r="G22" s="13">
        <f t="shared" si="0"/>
        <v>0</v>
      </c>
      <c r="H22" s="8">
        <f t="shared" si="1"/>
        <v>0</v>
      </c>
      <c r="I22" s="39"/>
      <c r="J22" s="14"/>
      <c r="K22" s="9"/>
      <c r="L22" s="14">
        <f t="shared" si="2"/>
        <v>0</v>
      </c>
      <c r="M22" s="8">
        <f t="shared" si="3"/>
        <v>0</v>
      </c>
      <c r="N22" s="39"/>
      <c r="O22" s="35">
        <f t="shared" si="4"/>
        <v>0</v>
      </c>
      <c r="P22" s="36">
        <f t="shared" si="5"/>
        <v>0</v>
      </c>
      <c r="Q22" s="37">
        <f t="shared" si="6"/>
        <v>0</v>
      </c>
      <c r="R22" s="15">
        <f t="shared" si="7"/>
        <v>0</v>
      </c>
      <c r="S22" s="171"/>
      <c r="T22" s="171"/>
      <c r="U22" s="52">
        <f t="shared" si="8"/>
        <v>0</v>
      </c>
    </row>
    <row r="23" spans="1:21" ht="12.75">
      <c r="A23" s="16">
        <v>18</v>
      </c>
      <c r="B23" s="165">
        <f>HRÁČI!B15</f>
        <v>113</v>
      </c>
      <c r="C23" s="166" t="str">
        <f>HRÁČI!C15</f>
        <v>Rotter</v>
      </c>
      <c r="D23" s="167" t="str">
        <f>HRÁČI!D15</f>
        <v>Martin</v>
      </c>
      <c r="E23" s="13"/>
      <c r="F23" s="9"/>
      <c r="G23" s="13">
        <f t="shared" si="0"/>
        <v>0</v>
      </c>
      <c r="H23" s="8">
        <f t="shared" si="1"/>
        <v>0</v>
      </c>
      <c r="I23" s="39"/>
      <c r="J23" s="14"/>
      <c r="K23" s="9"/>
      <c r="L23" s="14">
        <f t="shared" si="2"/>
        <v>0</v>
      </c>
      <c r="M23" s="8">
        <f t="shared" si="3"/>
        <v>0</v>
      </c>
      <c r="N23" s="39"/>
      <c r="O23" s="35">
        <f t="shared" si="4"/>
        <v>0</v>
      </c>
      <c r="P23" s="36">
        <f t="shared" si="5"/>
        <v>0</v>
      </c>
      <c r="Q23" s="37">
        <f t="shared" si="6"/>
        <v>0</v>
      </c>
      <c r="R23" s="15">
        <f t="shared" si="7"/>
        <v>0</v>
      </c>
      <c r="S23" s="171"/>
      <c r="T23" s="171"/>
      <c r="U23" s="52">
        <f t="shared" si="8"/>
        <v>0</v>
      </c>
    </row>
    <row r="24" spans="1:21" ht="12.75">
      <c r="A24" s="16">
        <v>19</v>
      </c>
      <c r="B24" s="165">
        <f>HRÁČI!B20</f>
        <v>118</v>
      </c>
      <c r="C24" s="166" t="str">
        <f>HRÁČI!C20</f>
        <v>Vlčko</v>
      </c>
      <c r="D24" s="167" t="str">
        <f>HRÁČI!D20</f>
        <v>Miroslav</v>
      </c>
      <c r="E24" s="13"/>
      <c r="F24" s="9"/>
      <c r="G24" s="13">
        <f t="shared" si="0"/>
        <v>0</v>
      </c>
      <c r="H24" s="8">
        <f t="shared" si="1"/>
        <v>0</v>
      </c>
      <c r="I24" s="39"/>
      <c r="J24" s="14"/>
      <c r="K24" s="9"/>
      <c r="L24" s="14">
        <f t="shared" si="2"/>
        <v>0</v>
      </c>
      <c r="M24" s="8">
        <f t="shared" si="3"/>
        <v>0</v>
      </c>
      <c r="N24" s="39"/>
      <c r="O24" s="35">
        <f t="shared" si="4"/>
        <v>0</v>
      </c>
      <c r="P24" s="36">
        <f t="shared" si="5"/>
        <v>0</v>
      </c>
      <c r="Q24" s="37">
        <f t="shared" si="6"/>
        <v>0</v>
      </c>
      <c r="R24" s="15">
        <f t="shared" si="7"/>
        <v>0</v>
      </c>
      <c r="S24" s="171"/>
      <c r="T24" s="53"/>
      <c r="U24" s="52">
        <f t="shared" si="8"/>
        <v>0</v>
      </c>
    </row>
    <row r="25" spans="1:21" ht="12.75">
      <c r="A25" s="16">
        <v>20</v>
      </c>
      <c r="B25" s="165">
        <f>HRÁČI!B21</f>
        <v>119</v>
      </c>
      <c r="C25" s="166" t="str">
        <f>HRÁČI!C21</f>
        <v>Rigo</v>
      </c>
      <c r="D25" s="167" t="str">
        <f>HRÁČI!D21</f>
        <v>Ľudovít</v>
      </c>
      <c r="E25" s="13"/>
      <c r="F25" s="9"/>
      <c r="G25" s="13">
        <f t="shared" si="0"/>
        <v>0</v>
      </c>
      <c r="H25" s="8">
        <f t="shared" si="1"/>
        <v>0</v>
      </c>
      <c r="I25" s="39"/>
      <c r="J25" s="14"/>
      <c r="K25" s="9"/>
      <c r="L25" s="14">
        <f t="shared" si="2"/>
        <v>0</v>
      </c>
      <c r="M25" s="8">
        <f t="shared" si="3"/>
        <v>0</v>
      </c>
      <c r="N25" s="39"/>
      <c r="O25" s="35">
        <f t="shared" si="4"/>
        <v>0</v>
      </c>
      <c r="P25" s="36">
        <f t="shared" si="5"/>
        <v>0</v>
      </c>
      <c r="Q25" s="37">
        <f t="shared" si="6"/>
        <v>0</v>
      </c>
      <c r="R25" s="15">
        <f t="shared" si="7"/>
        <v>0</v>
      </c>
      <c r="S25" s="171"/>
      <c r="T25" s="53"/>
      <c r="U25" s="52">
        <f t="shared" si="8"/>
        <v>0</v>
      </c>
    </row>
    <row r="26" spans="1:21" ht="12.75">
      <c r="A26" s="16">
        <v>21</v>
      </c>
      <c r="B26" s="165">
        <f>HRÁČI!B23</f>
        <v>121</v>
      </c>
      <c r="C26" s="166" t="str">
        <f>HRÁČI!C23</f>
        <v>Dula</v>
      </c>
      <c r="D26" s="167" t="str">
        <f>HRÁČI!D23</f>
        <v>Igor</v>
      </c>
      <c r="E26" s="13"/>
      <c r="F26" s="9"/>
      <c r="G26" s="13">
        <f t="shared" si="0"/>
        <v>0</v>
      </c>
      <c r="H26" s="8">
        <f t="shared" si="1"/>
        <v>0</v>
      </c>
      <c r="I26" s="39"/>
      <c r="J26" s="14"/>
      <c r="K26" s="9"/>
      <c r="L26" s="14">
        <f t="shared" si="2"/>
        <v>0</v>
      </c>
      <c r="M26" s="8">
        <f t="shared" si="3"/>
        <v>0</v>
      </c>
      <c r="N26" s="39"/>
      <c r="O26" s="35">
        <f t="shared" si="4"/>
        <v>0</v>
      </c>
      <c r="P26" s="36">
        <f t="shared" si="5"/>
        <v>0</v>
      </c>
      <c r="Q26" s="37">
        <f t="shared" si="6"/>
        <v>0</v>
      </c>
      <c r="R26" s="15">
        <f t="shared" si="7"/>
        <v>0</v>
      </c>
      <c r="S26" s="171"/>
      <c r="T26" s="53"/>
      <c r="U26" s="52">
        <f t="shared" si="8"/>
        <v>0</v>
      </c>
    </row>
    <row r="27" spans="1:21" ht="12.75">
      <c r="A27" s="16">
        <v>22</v>
      </c>
      <c r="B27" s="165">
        <f>HRÁČI!B24</f>
        <v>122</v>
      </c>
      <c r="C27" s="166" t="str">
        <f>HRÁČI!C24</f>
        <v>Dohnány</v>
      </c>
      <c r="D27" s="167" t="str">
        <f>HRÁČI!D24</f>
        <v>Roman</v>
      </c>
      <c r="E27" s="13"/>
      <c r="F27" s="9"/>
      <c r="G27" s="13">
        <f t="shared" si="0"/>
        <v>0</v>
      </c>
      <c r="H27" s="8">
        <f t="shared" si="1"/>
        <v>0</v>
      </c>
      <c r="I27" s="39"/>
      <c r="J27" s="14"/>
      <c r="K27" s="9"/>
      <c r="L27" s="14">
        <f t="shared" si="2"/>
        <v>0</v>
      </c>
      <c r="M27" s="8">
        <f t="shared" si="3"/>
        <v>0</v>
      </c>
      <c r="N27" s="39"/>
      <c r="O27" s="35">
        <f t="shared" si="4"/>
        <v>0</v>
      </c>
      <c r="P27" s="36">
        <f t="shared" si="5"/>
        <v>0</v>
      </c>
      <c r="Q27" s="37">
        <f t="shared" si="6"/>
        <v>0</v>
      </c>
      <c r="R27" s="15">
        <f t="shared" si="7"/>
        <v>0</v>
      </c>
      <c r="S27" s="171"/>
      <c r="T27" s="53"/>
      <c r="U27" s="52">
        <f t="shared" si="8"/>
        <v>0</v>
      </c>
    </row>
    <row r="28" spans="1:21" ht="12.75">
      <c r="A28" s="16">
        <v>23</v>
      </c>
      <c r="B28" s="165">
        <f>HRÁČI!B25</f>
        <v>123</v>
      </c>
      <c r="C28" s="166">
        <f>HRÁČI!C25</f>
        <v>0</v>
      </c>
      <c r="D28" s="167">
        <f>HRÁČI!D25</f>
        <v>0</v>
      </c>
      <c r="E28" s="13"/>
      <c r="F28" s="9"/>
      <c r="G28" s="13">
        <f t="shared" si="0"/>
        <v>0</v>
      </c>
      <c r="H28" s="8">
        <f t="shared" si="1"/>
        <v>0</v>
      </c>
      <c r="I28" s="39"/>
      <c r="J28" s="14"/>
      <c r="K28" s="9"/>
      <c r="L28" s="14">
        <f t="shared" si="2"/>
        <v>0</v>
      </c>
      <c r="M28" s="8">
        <f t="shared" si="3"/>
        <v>0</v>
      </c>
      <c r="N28" s="39"/>
      <c r="O28" s="35">
        <f t="shared" si="4"/>
        <v>0</v>
      </c>
      <c r="P28" s="36">
        <f t="shared" si="5"/>
        <v>0</v>
      </c>
      <c r="Q28" s="37">
        <f t="shared" si="6"/>
        <v>0</v>
      </c>
      <c r="R28" s="15">
        <f t="shared" si="7"/>
        <v>0</v>
      </c>
      <c r="S28" s="171"/>
      <c r="T28" s="53"/>
      <c r="U28" s="52">
        <f t="shared" si="8"/>
        <v>0</v>
      </c>
    </row>
    <row r="29" spans="1:21" ht="12.75">
      <c r="A29" s="1"/>
      <c r="E29" s="10">
        <f>SUM(E6:E28)</f>
        <v>0</v>
      </c>
      <c r="F29" s="11"/>
      <c r="G29" s="11"/>
      <c r="H29" s="11"/>
      <c r="I29" s="11"/>
      <c r="J29" s="10">
        <f>SUM(J6:J28)</f>
        <v>0</v>
      </c>
      <c r="K29" s="11"/>
      <c r="L29" s="11"/>
      <c r="M29" s="11"/>
      <c r="N29" s="11"/>
      <c r="O29" s="10">
        <f>SUM(O6:O28)</f>
        <v>0</v>
      </c>
      <c r="P29" s="12"/>
      <c r="Q29" s="12"/>
      <c r="T29" s="3"/>
      <c r="U29" s="4"/>
    </row>
    <row r="30" spans="1:21" ht="13.5" customHeight="1">
      <c r="A30" s="1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T30" s="1"/>
      <c r="U30" s="2"/>
    </row>
    <row r="31" spans="1:21" ht="13.5" customHeight="1">
      <c r="A31" s="104" t="s">
        <v>100</v>
      </c>
      <c r="B31" s="199" t="s">
        <v>65</v>
      </c>
      <c r="C31" s="200"/>
      <c r="D31" s="200"/>
      <c r="E31" s="200"/>
      <c r="F31" s="200"/>
      <c r="H31" s="197" t="s">
        <v>101</v>
      </c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</row>
    <row r="32" spans="1:21" ht="13.5" customHeight="1">
      <c r="A32" s="105" t="s">
        <v>103</v>
      </c>
      <c r="B32" s="103" t="s">
        <v>212</v>
      </c>
      <c r="C32" s="103"/>
      <c r="D32" s="103"/>
      <c r="E32" s="103"/>
      <c r="F32" s="103"/>
      <c r="H32" s="102" t="s">
        <v>78</v>
      </c>
      <c r="I32" s="198" t="s">
        <v>102</v>
      </c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</row>
    <row r="33" spans="1:21" ht="13.5" customHeight="1">
      <c r="A33" s="106" t="s">
        <v>104</v>
      </c>
      <c r="B33" s="99" t="s">
        <v>213</v>
      </c>
      <c r="C33" s="99"/>
      <c r="D33" s="99"/>
      <c r="E33" s="99"/>
      <c r="F33" s="99"/>
      <c r="H33" s="100">
        <v>55</v>
      </c>
      <c r="I33" s="187" t="s">
        <v>216</v>
      </c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9"/>
    </row>
    <row r="34" spans="1:21" ht="13.5" customHeight="1">
      <c r="A34" s="105" t="s">
        <v>105</v>
      </c>
      <c r="B34" s="103" t="s">
        <v>214</v>
      </c>
      <c r="C34" s="103"/>
      <c r="D34" s="103"/>
      <c r="E34" s="103"/>
      <c r="F34" s="103"/>
      <c r="H34" s="101">
        <v>64</v>
      </c>
      <c r="I34" s="190" t="s">
        <v>215</v>
      </c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89"/>
    </row>
    <row r="35" spans="1:21" ht="13.5" customHeight="1">
      <c r="A35" s="106" t="s">
        <v>106</v>
      </c>
      <c r="B35" s="99"/>
      <c r="C35" s="99"/>
      <c r="D35" s="99"/>
      <c r="E35" s="99"/>
      <c r="F35" s="99"/>
      <c r="H35" s="100"/>
      <c r="I35" s="187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9"/>
    </row>
    <row r="36" spans="1:21" ht="13.5" customHeight="1">
      <c r="A36" s="2"/>
      <c r="H36" s="101"/>
      <c r="I36" s="190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89"/>
    </row>
    <row r="37" spans="1:21" ht="13.5" customHeight="1">
      <c r="A37" s="104" t="s">
        <v>100</v>
      </c>
      <c r="B37" s="199" t="s">
        <v>67</v>
      </c>
      <c r="C37" s="199"/>
      <c r="D37" s="199"/>
      <c r="E37" s="199"/>
      <c r="F37" s="199"/>
      <c r="H37" s="100"/>
      <c r="I37" s="187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9"/>
    </row>
    <row r="38" spans="1:21" ht="13.5" customHeight="1">
      <c r="A38" s="105" t="s">
        <v>103</v>
      </c>
      <c r="B38" s="103" t="s">
        <v>217</v>
      </c>
      <c r="C38" s="103"/>
      <c r="D38" s="103"/>
      <c r="E38" s="103"/>
      <c r="F38" s="103"/>
      <c r="H38" s="101"/>
      <c r="I38" s="190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89"/>
    </row>
    <row r="39" spans="1:21" ht="13.5" customHeight="1">
      <c r="A39" s="106" t="s">
        <v>104</v>
      </c>
      <c r="B39" s="99" t="s">
        <v>218</v>
      </c>
      <c r="C39" s="99"/>
      <c r="D39" s="99"/>
      <c r="E39" s="99"/>
      <c r="F39" s="99"/>
      <c r="H39" s="100"/>
      <c r="I39" s="187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9"/>
    </row>
    <row r="40" spans="1:21" ht="13.5" customHeight="1">
      <c r="A40" s="105" t="s">
        <v>105</v>
      </c>
      <c r="B40" s="103" t="s">
        <v>219</v>
      </c>
      <c r="C40" s="103"/>
      <c r="D40" s="103"/>
      <c r="E40" s="103"/>
      <c r="F40" s="103"/>
      <c r="H40" s="101"/>
      <c r="I40" s="190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89"/>
    </row>
    <row r="41" spans="1:21" ht="13.5" customHeight="1">
      <c r="A41" s="106" t="s">
        <v>106</v>
      </c>
      <c r="B41" s="99"/>
      <c r="C41" s="99"/>
      <c r="D41" s="99"/>
      <c r="E41" s="99"/>
      <c r="F41" s="99"/>
      <c r="H41" s="100"/>
      <c r="I41" s="187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9"/>
    </row>
    <row r="42" spans="4:21" ht="12.75">
      <c r="D42" s="172"/>
      <c r="T42" s="1"/>
      <c r="U42" s="1"/>
    </row>
    <row r="43" spans="16:21" ht="12.75">
      <c r="P43" s="1"/>
      <c r="Q43" s="1"/>
      <c r="R43" s="1"/>
      <c r="S43" s="1"/>
      <c r="T43" s="1"/>
      <c r="U43" s="1"/>
    </row>
    <row r="44" spans="1:21" ht="12.75">
      <c r="A44" s="1"/>
      <c r="B44" s="2"/>
      <c r="P44" s="1"/>
      <c r="Q44" s="1"/>
      <c r="R44" s="1"/>
      <c r="S44" s="1"/>
      <c r="T44" s="1"/>
      <c r="U44" s="1"/>
    </row>
    <row r="45" spans="1:21" ht="12.7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</sheetData>
  <mergeCells count="18">
    <mergeCell ref="A3:X3"/>
    <mergeCell ref="I32:U32"/>
    <mergeCell ref="I33:U33"/>
    <mergeCell ref="I41:U41"/>
    <mergeCell ref="I34:U34"/>
    <mergeCell ref="I35:U35"/>
    <mergeCell ref="I36:U36"/>
    <mergeCell ref="I37:U37"/>
    <mergeCell ref="E2:U2"/>
    <mergeCell ref="I38:U38"/>
    <mergeCell ref="I39:U39"/>
    <mergeCell ref="I40:U40"/>
    <mergeCell ref="B31:F31"/>
    <mergeCell ref="B37:F37"/>
    <mergeCell ref="E4:I4"/>
    <mergeCell ref="J4:N4"/>
    <mergeCell ref="O4:R4"/>
    <mergeCell ref="H31:U3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I.KKPM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Surgent Stanislav</dc:creator>
  <cp:keywords/>
  <dc:description/>
  <cp:lastModifiedBy>Roman Leskovský</cp:lastModifiedBy>
  <cp:lastPrinted>2007-06-07T08:51:25Z</cp:lastPrinted>
  <dcterms:created xsi:type="dcterms:W3CDTF">2005-09-06T23:52:06Z</dcterms:created>
  <dcterms:modified xsi:type="dcterms:W3CDTF">2007-06-07T08:51:32Z</dcterms:modified>
  <cp:category/>
  <cp:version/>
  <cp:contentType/>
  <cp:contentStatus/>
</cp:coreProperties>
</file>